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扉-3 投标总价扉页" sheetId="1" r:id="rId1"/>
    <sheet name="表-05 分部分项工程量清单与计价表" sheetId="3" r:id="rId2"/>
    <sheet name="表-13 措施项目清单与计价表(二)" sheetId="4" r:id="rId3"/>
    <sheet name="表-05 分部分项工程量清单与计价表 (2)" sheetId="5" r:id="rId4"/>
    <sheet name="表-13 措施项目清单与计价表(二) (2)" sheetId="6" r:id="rId5"/>
    <sheet name="表-05 分部分项工程量清单与计价表 (3)" sheetId="7" r:id="rId6"/>
    <sheet name="表-13 措施项目清单与计价表(二) (3)" sheetId="8" r:id="rId7"/>
    <sheet name="表-05 分部分项工程量清单与计价表 (4)" sheetId="9" r:id="rId8"/>
    <sheet name="表-13 措施项目清单与计价表(二) (4)" sheetId="10" r:id="rId9"/>
    <sheet name="Sheet1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<sst xmlns="http://schemas.openxmlformats.org/spreadsheetml/2006/main" count="539" uniqueCount="314">
  <si>
    <t>招标控制价</t>
  </si>
  <si>
    <t>招     标    人：</t>
  </si>
  <si>
    <t>广饶县财金建设工程有限公司</t>
  </si>
  <si>
    <t>工  程   名  称：</t>
  </si>
  <si>
    <t>广饶县人民医院建设项目污水处理站建设工程</t>
  </si>
  <si>
    <t>招标控制价（小写）：</t>
  </si>
  <si>
    <t xml:space="preserve">        （大写）：</t>
  </si>
  <si>
    <t>叁佰万零陆仟叁佰零肆元肆角陆分</t>
  </si>
  <si>
    <t>分部分项工程量清单与计价表</t>
  </si>
  <si>
    <t>工程名称：污水污物辅房-建筑工程</t>
  </si>
  <si>
    <t>序号</t>
  </si>
  <si>
    <t>项目编码</t>
  </si>
  <si>
    <t>项目名称
项目特征</t>
  </si>
  <si>
    <t>计量单位</t>
  </si>
  <si>
    <t>工程数量</t>
  </si>
  <si>
    <t>金额（元）</t>
  </si>
  <si>
    <t>综合单价</t>
  </si>
  <si>
    <t>合价</t>
  </si>
  <si>
    <t>其中：暂估价</t>
  </si>
  <si>
    <t>010101001001</t>
  </si>
  <si>
    <t>平整场地
1.土壤类别:综合考虑
2.工作内容:建筑物所在现场厚度300mm以内的就地挖、运、填及平整
3.其他:未尽事宜需符合设计规范及建设单位要求</t>
  </si>
  <si>
    <t>m2</t>
  </si>
  <si>
    <t>010103004001</t>
  </si>
  <si>
    <t>竣工清理
1.内容:建筑物（构筑物）内、外围四周2m范围内建筑垃圾的清理、场内运输和场内指定地点的集中堆放，建筑物（构筑物）竣工验收前的清理、清洁等工作内容
2.建筑垃圾清理外运施工单位自行考虑
3.其他:未尽事宜需符合设计规范及建设单位要求</t>
  </si>
  <si>
    <t>m3</t>
  </si>
  <si>
    <t>010101003001</t>
  </si>
  <si>
    <t>挖槽坑土方
1.土壤类别:综合
2.挖土深度:基础大开挖土方，桩间挖土、人工清理修整等在综合单价中综合考虑
3.工程量计算:工作面及放坡并入工程量
4.弃土运距：施工单位自行考虑
5.其他:未尽事宜需符合设计规范及建设单位要求</t>
  </si>
  <si>
    <t>010103001001</t>
  </si>
  <si>
    <t>回填方
1.填方材料品种:素土回填
2.土方运距：施工单位自行考虑
3.工程量计算:工作面及放坡并入工程量
4.其他:未尽事宜需符合设计规范及建设单位要求</t>
  </si>
  <si>
    <t>010103001002</t>
  </si>
  <si>
    <t>回填方
1.房心回填土
2.填方材料品种:素土回填
3.土方运距：施工单位自行考虑
4.其他:未尽事宜需符合设计规范及建设单位要求</t>
  </si>
  <si>
    <t>010103002001</t>
  </si>
  <si>
    <t>余方弃置
1.余方弃置
2.外弃运距施工单位自行考虑</t>
  </si>
  <si>
    <t>010501001001</t>
  </si>
  <si>
    <t>垫层
1.混凝土种类:商品砼
2.混凝土强度等级:C20
3.部位:筏板基础垫层</t>
  </si>
  <si>
    <t>010501004001</t>
  </si>
  <si>
    <t>满堂基础
1.混凝土种类:商品混凝土
2.混凝土强度等级:C35-P6
3.基础形式:无梁式满堂基础</t>
  </si>
  <si>
    <t>010502001001</t>
  </si>
  <si>
    <t>矩形柱
1.混凝土种类:商品砼
2.混凝土强度等级:C35-P6</t>
  </si>
  <si>
    <t>010504001001</t>
  </si>
  <si>
    <t>直形墙
1.混凝土种类:商砼
2.混凝土强度等级:C35-P6
3.形式:地下室外墙、人孔、设备孔</t>
  </si>
  <si>
    <t>010504001002</t>
  </si>
  <si>
    <t>直形墙
1.混凝土种类:商砼
2.混凝土强度等级:C35P6
3.形式:地下室内墙</t>
  </si>
  <si>
    <t>010505001001</t>
  </si>
  <si>
    <t>有梁板
1.混凝土种类:商品砼
2.混凝土强度等级:C35P6
3.部位：消防水池有梁板</t>
  </si>
  <si>
    <t>010505007001</t>
  </si>
  <si>
    <t>天沟(檐沟）、挑檐板
1.混凝土种类:商品砼
2.混凝土强度等级:C35-P6
3.部位：溢流堰造型</t>
  </si>
  <si>
    <t>010201001001</t>
  </si>
  <si>
    <t>填筑毛石混凝土
1.混凝土种类:毛石混凝土
2.混凝土强度等级:C30
3.部位:消防水池填充物</t>
  </si>
  <si>
    <t>011001003001</t>
  </si>
  <si>
    <t>保温隔热墙面
1.做法：45厚挤塑聚苯板
2.部位：地下室外墙外侧防水保护层</t>
  </si>
  <si>
    <t>010515001001</t>
  </si>
  <si>
    <t>现浇构件钢筋
1.钢筋种类、规格:现浇构件钢筋HRB400（RRB400）直径（mm）Φ8</t>
  </si>
  <si>
    <t>t</t>
  </si>
  <si>
    <t>010515001002</t>
  </si>
  <si>
    <t>现浇构件钢筋
1.钢筋种类、规格:现浇构件钢筋HRB400（RRB400）直径（mm）Φ10</t>
  </si>
  <si>
    <t>010515001003</t>
  </si>
  <si>
    <t>现浇构件钢筋
1.钢筋种类、规格:现浇构件钢筋HRB400（RRB400）直径（mm）Φ12</t>
  </si>
  <si>
    <t>010515001004</t>
  </si>
  <si>
    <t>现浇构件钢筋
1.钢筋种类、规格:现浇构件钢筋HRB400（RRB400）直径（mm）Φ14</t>
  </si>
  <si>
    <t>010515001005</t>
  </si>
  <si>
    <t>现浇构件钢筋
1.钢筋种类、规格:现浇构件钢筋HRB400（RRB400）直径（mm）Φ16</t>
  </si>
  <si>
    <t>010515001006</t>
  </si>
  <si>
    <t>现浇构件钢筋
1.钢筋种类、规格:现浇构件钢筋HRB400（RRB400）直径（mm）Φ18</t>
  </si>
  <si>
    <t>010515001007</t>
  </si>
  <si>
    <t>现浇构件钢筋
1.钢筋种类、规格:现浇构件钢筋HRB400（RRB400）直径（mm）Φ20</t>
  </si>
  <si>
    <t>010515001008</t>
  </si>
  <si>
    <t>现浇构件钢筋
1.钢筋种类、规格:现浇构件钢筋HRB400（RRB400）直径（mm）Φ22</t>
  </si>
  <si>
    <t>010515001009</t>
  </si>
  <si>
    <t>现浇构件钢筋
1.钢筋种类、规格:现浇构件钢筋HRB400（RRB400）直径（mm）Φ25</t>
  </si>
  <si>
    <t>010515001010</t>
  </si>
  <si>
    <t>现浇构件钢筋
1.钢筋种类、规格:现浇构件箍筋HRB400(RRB400) Φ8</t>
  </si>
  <si>
    <t>010515001011</t>
  </si>
  <si>
    <t>现浇构件钢筋
1.钢筋种类、规格:现浇构件箍筋HRB400(RRB400) Φ10</t>
  </si>
  <si>
    <t>010606008001</t>
  </si>
  <si>
    <t>钢梯
1、屋面钢爬梯
2、含制作安装
3、含刷防腐漆漆</t>
  </si>
  <si>
    <t>011101006001</t>
  </si>
  <si>
    <t>平面砂浆找平层
1.找平层厚度、砂浆配合比:20厚1:3水泥砂浆找平层
2.部位:顶板以上
3.其他:未尽事宜需符合规范及设计图纸要求</t>
  </si>
  <si>
    <t>011001001001</t>
  </si>
  <si>
    <t>保温隔热屋面（隔离层）
1.保温隔热部位:顶板以上
2.隔离层:干铺聚酯无纺布两层
3.其他:未尽事宜需符合规范及设计图纸要求</t>
  </si>
  <si>
    <t>010904001001</t>
  </si>
  <si>
    <t>楼（地）面卷材防水
1、地下室顶板防水
2、4.0厚SBS改性沥青耐根穿刺防水卷材</t>
  </si>
  <si>
    <t>010902003001</t>
  </si>
  <si>
    <t>屋面刚性层
1.保护层:70厚C20细石混凝土保护层
2.其他:未尽事宜需符合规范及设计图纸要求</t>
  </si>
  <si>
    <t>010515001012</t>
  </si>
  <si>
    <t>现浇构件钢筋
1.钢筋种类、规格:现浇构件钢筋HRB400（RRB400）直径（mm）Φ6.5</t>
  </si>
  <si>
    <t>010515001013</t>
  </si>
  <si>
    <t>010515001014</t>
  </si>
  <si>
    <t>010515001015</t>
  </si>
  <si>
    <t>010515001016</t>
  </si>
  <si>
    <t>010515001017</t>
  </si>
  <si>
    <t>010515001018</t>
  </si>
  <si>
    <t>010515001019</t>
  </si>
  <si>
    <t>010515001020</t>
  </si>
  <si>
    <t>现浇构件钢筋
1.钢筋种类、规格:现浇构件箍筋HRB400(RRB400) Φ6.5</t>
  </si>
  <si>
    <t>010515001021</t>
  </si>
  <si>
    <t>010515001022</t>
  </si>
  <si>
    <t>010515001023</t>
  </si>
  <si>
    <t>现浇构件钢筋
1.名称:砌体加固筋
2.钢筋种类、规格:现浇构件钢筋HRB400 直径Φ6.5</t>
  </si>
  <si>
    <t>010515011001</t>
  </si>
  <si>
    <t>植筋
1.钢筋种类、规格:钢筋 φ14</t>
  </si>
  <si>
    <t>根</t>
  </si>
  <si>
    <t>010516003001</t>
  </si>
  <si>
    <t>机械连接
1.连接方式:直螺纹套筒钢筋接头φ22</t>
  </si>
  <si>
    <t>个</t>
  </si>
  <si>
    <t>010516003002</t>
  </si>
  <si>
    <t>机械连接
1.连接方式:直螺纹套筒钢筋接头φ25</t>
  </si>
  <si>
    <t>010516003003</t>
  </si>
  <si>
    <t>机械连接
1.连接方式:电渣压力焊
2.螺纹套筒种类:φ18</t>
  </si>
  <si>
    <t>010516003004</t>
  </si>
  <si>
    <t>机械连接
1.连接方式:电渣压力焊
2.螺纹套筒种类:φ20</t>
  </si>
  <si>
    <t>010516003005</t>
  </si>
  <si>
    <t>机械连接
1.连接方式:电渣压力焊
2.螺纹套筒种类:φ22</t>
  </si>
  <si>
    <t>010401003001</t>
  </si>
  <si>
    <t>实心砖墙
1.砖品种、规格、强度等级:烧结煤矸石普通砖
2.墙体类型:实砌砖墙
3.砂浆强度等级、配合比:水泥砂浆M7.5</t>
  </si>
  <si>
    <t>010402001001</t>
  </si>
  <si>
    <t>砌块墙
1、墙体类型：200厚加气混凝土砌块
2、强度级别为A3.5，密度等级为优等品B06
3、砌筑砂浆采用M5.0预拌砂浆
4、具体做法建施总说明
5、包括符合图纸及规范要求时采用砌体不同砌墙材料砌筑打底、调整砌筑模数及砌块与混凝土梁底连接时的处理措施，具体做法建施总说明</t>
  </si>
  <si>
    <t>010507007001</t>
  </si>
  <si>
    <t>其他构件
1.构件的类型:门窗口预制块
2.混凝土种类:商砼
3.混凝土强度等级:C25</t>
  </si>
  <si>
    <t>010502002001</t>
  </si>
  <si>
    <t>构造柱
1.混凝土种类:商品砼
2.混凝土强度等级:C25</t>
  </si>
  <si>
    <t>010502001002</t>
  </si>
  <si>
    <t>矩形柱
1.混凝土种类:商品砼
2.混凝土强度等级:C35</t>
  </si>
  <si>
    <t>010505001002</t>
  </si>
  <si>
    <t>有梁板
1.混凝土种类:商品砼
2.混凝土强度等级:C35</t>
  </si>
  <si>
    <t>010505008001</t>
  </si>
  <si>
    <t>雨篷、悬挑板、阳台板
1.混凝土种类:商品砼
2.混凝土强度等级:C35</t>
  </si>
  <si>
    <t>010503005001</t>
  </si>
  <si>
    <t>过梁
1.混凝土种类:商品砼
2.混凝土强度等级:C25</t>
  </si>
  <si>
    <t>010902003002</t>
  </si>
  <si>
    <t>屋面刚性层（平屋面）
1.部位：防水保温上人屋面
2.做法：
a.40厚495*495，C20细石混凝土预制板，双向4A6
b.25厚粗砂
c.0.4厚聚乙烯膜一层
d.3厚自粘聚酯胎改性沥青防水卷材一道
e.最薄30厚LC轻集料混凝土2%找坡层
f.20厚1:2.5水泥砂浆找平层
2.其他详见图纸设计</t>
  </si>
  <si>
    <t>011001001002</t>
  </si>
  <si>
    <t>保温隔热屋面
1.部位：上人/非上人屋面
2.保温隔热材料品种、厚度：50厚挤塑板保温层
3.其他：具体详见图纸设计
4.应满足建设单位要求</t>
  </si>
  <si>
    <t>010902004001</t>
  </si>
  <si>
    <t>屋面排水管
1.排水管品种、镀锌钢板雨水管
2.雨水斗、出水口品种、规格:镀锌钢雨水斗、铸铁弯头落水口
3.其它： 详见图纸</t>
  </si>
  <si>
    <t>m</t>
  </si>
  <si>
    <t>010807001001</t>
  </si>
  <si>
    <t>金属（塑钢、断桥）窗
1.中空隔热铝合金窗
2.其他详见图纸设计及相关要求</t>
  </si>
  <si>
    <t>010801001001</t>
  </si>
  <si>
    <t>木质门
1、夹板条形玻璃木门（含罩面漆）</t>
  </si>
  <si>
    <t>010802003001</t>
  </si>
  <si>
    <t>钢质防火门
1.甲级钢制防火门
2.其他详见图纸设计及相关要求</t>
  </si>
  <si>
    <t>010507001001</t>
  </si>
  <si>
    <t>散水
1.垫层材料种类、厚度:150厚3：7灰土垫层
2.面层名称:60厚C20混凝土，上撒1：1水泥砂子压实抹光
3.部位：细石砼散水</t>
  </si>
  <si>
    <t>010507001002</t>
  </si>
  <si>
    <t>坡道
1、300厚3:7灰土
2、100厚C15混凝土
3、30厚1:2水泥砂浆抹面，做60宽7深据齿</t>
  </si>
  <si>
    <t>010507004001</t>
  </si>
  <si>
    <t>台阶
1.混凝土种类:商砼
2.混凝土强度等级:60厚C20细石混凝土
3.垫层材料种类、厚度：300厚3：7灰土垫层</t>
  </si>
  <si>
    <t>010401001001</t>
  </si>
  <si>
    <t>室外坡道顶平台挡墙
1.具体做法详见图集L13J9-1第105页9号详图
2.清单包括挖填土、垫层、砖基础、墙体、抹灰、压顶砼及外露花岗岩面层
3.部位：室外坡道顶平台挡墙</t>
  </si>
  <si>
    <t>010605001001</t>
  </si>
  <si>
    <t>镀锌钢制盖板
1、1cm镀锌钢制盖板
2、部位：设备孔、上人孔顶盖
3、含安装制作</t>
  </si>
  <si>
    <t>010904002001</t>
  </si>
  <si>
    <t>楼（地）面涂膜防水
1.防水膜品种:1.5厚合成高分子防水涂料
2.部位:建筑污泥脱水间/臭气处理间、加药间房间楼面</t>
  </si>
  <si>
    <t>010903003001</t>
  </si>
  <si>
    <t>墙面砂浆防水（防潮）
1.部位：水池、设备地沟、集水坑
2.做法：找平层：20厚1:2水泥砂浆找平，刷基层处理剂一遍，3.0厚水泥基防水涂料，20厚1:2水泥砂浆保护层
3.其他详见图纸设计</t>
  </si>
  <si>
    <t>010903001001</t>
  </si>
  <si>
    <t>墙面卷材防水
1、地下室墙身防水及筏板底板
2、4.0厚SBS改性沥青防水卷材</t>
  </si>
  <si>
    <t>合    计</t>
  </si>
  <si>
    <t>措施项目清单与计价表(二)</t>
  </si>
  <si>
    <t>计量
单位</t>
  </si>
  <si>
    <t>011701005001</t>
  </si>
  <si>
    <t>密目网
1.搭设方式:综合考虑
2.悬挑宽度:综合考虑</t>
  </si>
  <si>
    <t>011701005002</t>
  </si>
  <si>
    <t>安全网
1.搭设方式:综合考虑
2.悬挑宽度:综合考虑</t>
  </si>
  <si>
    <t>011702001001</t>
  </si>
  <si>
    <t>基础
1.基础类型:垫层</t>
  </si>
  <si>
    <t>011702001002</t>
  </si>
  <si>
    <t>基础
1.基础类型:筏板基础</t>
  </si>
  <si>
    <t>011702002001</t>
  </si>
  <si>
    <t>矩形柱
1.模板类型:柱模板</t>
  </si>
  <si>
    <t>011702011001</t>
  </si>
  <si>
    <t>直形墙（内墙）
1.模板制作,模板安装、拆除、地下暗室模板拆除增加等.
2.部位：地下室内墙
3.含间隔件</t>
  </si>
  <si>
    <t>011702011002</t>
  </si>
  <si>
    <t>直形墙（外墙）
1.模板制作,模板安装、拆除地下暗室模板拆除增加等.
2.部位：地下室外墙
3.含间隔件</t>
  </si>
  <si>
    <t>011702003001</t>
  </si>
  <si>
    <t>构造柱
1.模板类型:构造柱模板</t>
  </si>
  <si>
    <t>011702014001</t>
  </si>
  <si>
    <t>有梁板
1.模板类型:有梁板模板</t>
  </si>
  <si>
    <t>011702023001</t>
  </si>
  <si>
    <t>雨篷、悬挑板、阳台板
1.模板类型:雨棚模板</t>
  </si>
  <si>
    <t>011702009001</t>
  </si>
  <si>
    <t>过梁
1.模板类型:过梁模板</t>
  </si>
  <si>
    <t>011702022001</t>
  </si>
  <si>
    <t>天沟、檐沟
1.构件类型:挑檐模板（溢流堰）</t>
  </si>
  <si>
    <t>011702029001</t>
  </si>
  <si>
    <t>散水
1.模板类型:散水模板</t>
  </si>
  <si>
    <t>011701002001</t>
  </si>
  <si>
    <t>外脚手架
1.名称：外墙脚手架</t>
  </si>
  <si>
    <t>011701002002</t>
  </si>
  <si>
    <t>外脚手架
1.名称：柱脚手架</t>
  </si>
  <si>
    <t>011701002003</t>
  </si>
  <si>
    <t>外脚手架
1.名称：混凝土内墙脚手架</t>
  </si>
  <si>
    <t>011701003001</t>
  </si>
  <si>
    <t>里脚手架
1.名称：砌筑脚手架</t>
  </si>
  <si>
    <t>011703001001</t>
  </si>
  <si>
    <t>垂直运输
1.名称：垂直运输</t>
  </si>
  <si>
    <t>011705001001</t>
  </si>
  <si>
    <t>大型机械设备进出场及安拆
1.名称：挖掘机进出场</t>
  </si>
  <si>
    <t>项</t>
  </si>
  <si>
    <t>01B004</t>
  </si>
  <si>
    <t>降排水
1.降排水
2、包含打井或井管安拆、抽水、排水等所有降排水费用</t>
  </si>
  <si>
    <t>工程名称：污水污物辅房-装饰工程</t>
  </si>
  <si>
    <t>011101003001</t>
  </si>
  <si>
    <t>细石混凝土楼地面
1.面层厚度：40厚C20细石混凝土，表面撒1:1水泥砂子随打随抹
2.找平层厚度、砂浆配合比:最薄处20厚1:3水泥砂浆抹平
3.部位：气处理间、加药间房间楼面</t>
  </si>
  <si>
    <t>011101001001</t>
  </si>
  <si>
    <t>水泥砂浆楼地面
1.面层厚度：20厚1:2.5不发火水泥砂浆抹平压光
4.部位：一层污泥脱水间、臭气处理间水泥砂浆楼面</t>
  </si>
  <si>
    <t>011201001001</t>
  </si>
  <si>
    <t>墙面一般抹灰
1.墙体类型:内墙2
2.做法：
1）20厚掺外加剂，掺合料的防水砂浆，分层铺抹压实
2）5厚1:2水泥砂浆抹面压光</t>
  </si>
  <si>
    <t>011201001002</t>
  </si>
  <si>
    <t>墙面一般抹灰
1.墙体类型:内墙4
2.做法：
1）7厚底层粉刷石膏砂浆抹平
2）2厚面层粉刷石膏罩面</t>
  </si>
  <si>
    <t>011407002001</t>
  </si>
  <si>
    <t>天棚喷刷涂料-平顶1
1.刮腻子要求:2-3厚柔韧型腻子分遍刮平，表面刷喷涂料
2.涂料品种、喷刷遍数:根据要求选择</t>
  </si>
  <si>
    <t>011105001001</t>
  </si>
  <si>
    <t>水泥砂浆踢脚线
1.踢脚线高度:150
2.做法：
1）6厚1:3水泥砂浆
2)6厚1:2水泥砂浆抹面压实赶光</t>
  </si>
  <si>
    <t>011201001003</t>
  </si>
  <si>
    <t>墙面一般抹灰
1.墙体类型:外墙
2.底层厚度、砂浆配合比:9厚2:1:8水泥石灰砂浆+6厚1:2.5水泥砂浆找平
3.面层厚度、砂浆配合比:5厚抹面砂浆（网格布）
4.界面剂</t>
  </si>
  <si>
    <t>011201001004</t>
  </si>
  <si>
    <t>墙面一般抹灰
1.墙体类型:外墙
2.做法：
1）20厚掺外加剂，掺合料的防水砂浆，分层铺抹压实</t>
  </si>
  <si>
    <t>011001003002</t>
  </si>
  <si>
    <t>保温隔热墙面
1.保温隔热部位:外墙
2.保温隔热方式:45厚挤塑聚苯板</t>
  </si>
  <si>
    <t>011407001001</t>
  </si>
  <si>
    <t>墙面喷刷涂料
1.喷饰底层涂料
2.喷涂主层涂料
3.涂料品种、喷刷遍数:喷饰面层涂料二遍
4.材料:真石漆
5.部位:外墙</t>
  </si>
  <si>
    <t>011001003003</t>
  </si>
  <si>
    <t>保温隔热墙面
1.保温隔热部位:外墙
2.保温隔热方式:30厚玻化微珠</t>
  </si>
  <si>
    <t>011701003002</t>
  </si>
  <si>
    <t>里脚手架
1.搭设方式:装饰双排脚手架
2.搭设高度:3.6m内</t>
  </si>
  <si>
    <t>工程名称：污水污物辅房-电气工程</t>
  </si>
  <si>
    <t>030404017001</t>
  </si>
  <si>
    <t>配电箱
1.名称:AL1箱
2.规格:满足设计要求
3.安装方式:满足设计要求</t>
  </si>
  <si>
    <t>台</t>
  </si>
  <si>
    <t>030411001001</t>
  </si>
  <si>
    <t>配管
1.名称:配管
2.规格:SC20
3.配置形式:沿砖、混结构暗敷</t>
  </si>
  <si>
    <t>030411004001</t>
  </si>
  <si>
    <t>配线
1.名称:配线
2.配线形式:穿管敷设
3.型号:WDZB-BYJ(F)-2.5</t>
  </si>
  <si>
    <t>030411004002</t>
  </si>
  <si>
    <t>配线
1.名称:配线
2.配线形式:穿管敷设
3.型号:WDZB-BYJ(F)-4</t>
  </si>
  <si>
    <t>030408001001</t>
  </si>
  <si>
    <t>电力电缆
1.名称:电力电缆
2.型号:WDZB-YJY-5*6
3.敷设方式、部位:桥架敷设</t>
  </si>
  <si>
    <t>030412005001</t>
  </si>
  <si>
    <t>荧光灯
1.名称:单管荧光灯
2.型号:1*36W
3.安装形式:吸顶</t>
  </si>
  <si>
    <t>套</t>
  </si>
  <si>
    <t>030404034001</t>
  </si>
  <si>
    <t>照明开关
1.名称:双联开关
2.安装方式:距地1.3m</t>
  </si>
  <si>
    <t>030404034002</t>
  </si>
  <si>
    <t>照明开关
1.名称:三联开关
2.安装方式:距地1.3m</t>
  </si>
  <si>
    <t>030503003001</t>
  </si>
  <si>
    <t>控制器
1.名称:风机开关
2.功能:调速</t>
  </si>
  <si>
    <t>030404035001</t>
  </si>
  <si>
    <t>插座
1.名称:单相二三级安全插座
2.规格:10A</t>
  </si>
  <si>
    <t>030404035002</t>
  </si>
  <si>
    <t>插座
1.名称:单相二三级安全插座
2.规格:16A</t>
  </si>
  <si>
    <t>030411006001</t>
  </si>
  <si>
    <t>接线盒
1.名称:接线盒
2.安装形式:暗敷</t>
  </si>
  <si>
    <t>030411006002</t>
  </si>
  <si>
    <t>接线盒
1.名称:开关接线盒
2.安装形式:暗敷</t>
  </si>
  <si>
    <t>031002003001</t>
  </si>
  <si>
    <t>套管
1.名称、类型:刚性防水套管
2.规格:DN80</t>
  </si>
  <si>
    <t>030411005001</t>
  </si>
  <si>
    <t>接线箱
1.名称:消防接线箱
2.安装形式:暗装</t>
  </si>
  <si>
    <t>030411004003</t>
  </si>
  <si>
    <t>配线
1.名称:配线
2.配线形式:管内穿线
3.型号:WDZN-BYJ-2.5</t>
  </si>
  <si>
    <t>030411004004</t>
  </si>
  <si>
    <t>配线
1.名称:配线
2.配线形式:管内穿线
3.型号:WDZN-RYJS-2*1.5</t>
  </si>
  <si>
    <t>030411001002</t>
  </si>
  <si>
    <t>030411001003</t>
  </si>
  <si>
    <t>配管
1.名称:配管
2.规格:SC15
3.配置形式:沿砖、混结构暗敷</t>
  </si>
  <si>
    <t>030904001001</t>
  </si>
  <si>
    <t>点型探测器
1.名称:感烟火灾探测器
2.规格:满足设计要求
3.安装方式:吸顶</t>
  </si>
  <si>
    <t>030904005001</t>
  </si>
  <si>
    <t>声光报警器
1.名称:声光报警器
2.规格:满足设计要求</t>
  </si>
  <si>
    <t>030904008001</t>
  </si>
  <si>
    <t>模块(模块箱）
1.名称:短路隔离器
2.规格:满足设计要求</t>
  </si>
  <si>
    <t>030904008002</t>
  </si>
  <si>
    <t>模块(模块箱）
1.名称:输入（输出）模块
2.规格:满足设计要求</t>
  </si>
  <si>
    <t>030904008003</t>
  </si>
  <si>
    <t>模块(模块箱）
1.名称:火灾显示盘
2.安装方式:距地1.5m</t>
  </si>
  <si>
    <t>030904006001</t>
  </si>
  <si>
    <t>消防报警电话插孔(电话）
1.名称:消防电话分机
2.规格:满足设计要求</t>
  </si>
  <si>
    <t>030411006003</t>
  </si>
  <si>
    <t>接线盒
1.名称:86接线盒
2.材质:钢制
3.安装形式:暗装</t>
  </si>
  <si>
    <t>081103004001</t>
  </si>
  <si>
    <t>电源及充电器
1.名称:消防专用24V直流电源
2.型号:自带电池0.5h</t>
  </si>
  <si>
    <t>030904008004</t>
  </si>
  <si>
    <t>模块(模块箱）
1.名称:模块箱
2.规格:满足设计要求</t>
  </si>
  <si>
    <t>030409004001</t>
  </si>
  <si>
    <t>基础接地网
1.名称:基础接地
2.安装形式:利用基础钢筋</t>
  </si>
  <si>
    <t>030409001001</t>
  </si>
  <si>
    <t>接地极
1.名称:接地板
2.规格:满足设计要求</t>
  </si>
  <si>
    <t>块</t>
  </si>
  <si>
    <t>030409002001</t>
  </si>
  <si>
    <t>接地母线
1.名称:接地母线
2.材质:镀锌扁钢
3.规格:-40*4
4.安装形式:等电位联结应通过等电位卡子、接线鼻子或抱箍,不允许在金属管道上焊接。</t>
  </si>
  <si>
    <t>030411001004</t>
  </si>
  <si>
    <t>配管
1.名称:刚性阻燃管
2.规格:PVC40
3.配置形式:暗配</t>
  </si>
  <si>
    <t>030411004005</t>
  </si>
  <si>
    <t>配线
1.名称:配线
2.配线形式:穿管敷设
3.型号:BVR-1*25</t>
  </si>
  <si>
    <t>030409008001</t>
  </si>
  <si>
    <t>等电位端子箱、测试板
1.名称:MEB总等电位联接端子箱
2.规格:符合规范及设计要求</t>
  </si>
  <si>
    <t>031301017001</t>
  </si>
  <si>
    <t>脚手架搭拆
脚手架搭拆</t>
  </si>
  <si>
    <t>工程名称：污水污物辅房-暖通工程</t>
  </si>
  <si>
    <t>030701003001</t>
  </si>
  <si>
    <t>空调器
1.名称:2P热泵式分体空调
2.规格:2000W
3.其他满足设计要求</t>
  </si>
  <si>
    <t>030701003002</t>
  </si>
  <si>
    <t>空调器
1.名称:3P热泵式分体空调
2.规格:3250W
3.其他满足设计要求</t>
  </si>
  <si>
    <t>030404033001</t>
  </si>
  <si>
    <t>风扇
1.名称:排风扇
2.型号:EF-01-01、EF-01-02
3.规格:风量：2500m3/h ，功率：180W
4.其他:满足设计要求</t>
  </si>
  <si>
    <t>030404033002</t>
  </si>
  <si>
    <t>风扇
1.名称:排风扇
2.型号:EF-01-03
3.规格:风量：3000m3/h ，功率：250W
4.其他:满足设计要求</t>
  </si>
  <si>
    <t>030703007001</t>
  </si>
  <si>
    <t>碳钢风口、散流器、百叶窗
1.名称:自垂百叶风口
2.规格:450*450</t>
  </si>
  <si>
    <t>030703007002</t>
  </si>
  <si>
    <t>碳钢风口、散流器、百叶窗
1.名称:自垂百叶风口
2.规格:500*500</t>
  </si>
  <si>
    <t>031301017002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</si>
</sst>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9"/>
      <color theme="1"/>
      <name val="??"/>
      <charset val="134"/>
      <scheme val="minor"/>
    </font>
    <font>
      <sz val="9"/>
      <name val="黑体"/>
      <charset val="134"/>
    </font>
    <font>
      <b/>
      <sz val="18"/>
      <name val="黑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right" vertical="center" wrapText="1"/>
    </xf>
    <xf numFmtId="176" fontId="3" fillId="2" borderId="6" xfId="49" applyNumberFormat="1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5" fillId="2" borderId="0" xfId="49" applyFont="1" applyFill="1" applyAlignment="1">
      <alignment horizontal="left" wrapText="1"/>
    </xf>
    <xf numFmtId="0" fontId="6" fillId="2" borderId="10" xfId="49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left" wrapText="1"/>
    </xf>
    <xf numFmtId="176" fontId="6" fillId="2" borderId="11" xfId="49" applyNumberFormat="1" applyFont="1" applyFill="1" applyBorder="1" applyAlignment="1">
      <alignment horizontal="center" wrapText="1"/>
    </xf>
    <xf numFmtId="0" fontId="6" fillId="2" borderId="11" xfId="49" applyFont="1" applyFill="1" applyBorder="1" applyAlignment="1">
      <alignment horizontal="center" wrapText="1"/>
    </xf>
    <xf numFmtId="0" fontId="6" fillId="2" borderId="0" xfId="49" applyFont="1" applyFill="1" applyAlignment="1">
      <alignment horizontal="left" wrapText="1"/>
    </xf>
    <xf numFmtId="0" fontId="6" fillId="2" borderId="12" xfId="49" applyFont="1" applyFill="1" applyBorder="1" applyAlignment="1">
      <alignment horizontal="left" wrapText="1"/>
    </xf>
    <xf numFmtId="0" fontId="5" fillId="2" borderId="0" xfId="49" applyFont="1" applyFill="1" applyBorder="1" applyAlignment="1">
      <alignment horizontal="left" wrapText="1"/>
    </xf>
    <xf numFmtId="0" fontId="6" fillId="2" borderId="0" xfId="49" applyFont="1" applyFill="1" applyBorder="1" applyAlignment="1">
      <alignment horizontal="left" wrapText="1"/>
    </xf>
    <xf numFmtId="0" fontId="6" fillId="2" borderId="0" xfId="49" applyFont="1" applyFill="1" applyBorder="1" applyAlignment="1">
      <alignment horizontal="left" wrapText="1"/>
    </xf>
    <xf numFmtId="0" fontId="6" fillId="2" borderId="0" xfId="49" applyFont="1" applyFill="1" applyBorder="1" applyAlignment="1">
      <alignment horizontal="left" wrapText="1"/>
    </xf>
    <xf numFmtId="0" fontId="3" fillId="2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tabSelected="1" workbookViewId="0">
      <selection activeCell="C9" sqref="C9:E9"/>
    </sheetView>
  </sheetViews>
  <sheetFormatPr defaultColWidth="9" defaultRowHeight="12" outlineLevelCol="4"/>
  <cols>
    <col min="1" max="1" width="21.1619047619048" customWidth="1"/>
    <col min="2" max="2" width="6.83809523809524" customWidth="1"/>
    <col min="3" max="3" width="10" customWidth="1"/>
    <col min="4" max="5" width="37.5047619047619" customWidth="1"/>
    <col min="6" max="6" width="13"/>
  </cols>
  <sheetData>
    <row r="1" ht="26.25" customHeight="1" spans="1:5">
      <c r="A1" s="28"/>
      <c r="B1" s="28"/>
      <c r="C1" s="28"/>
      <c r="D1" s="29" t="s">
        <v>0</v>
      </c>
      <c r="E1" s="30"/>
    </row>
    <row r="2" ht="57" customHeight="1" spans="1:5">
      <c r="A2" s="31" t="s">
        <v>1</v>
      </c>
      <c r="B2" s="31"/>
      <c r="C2" s="32" t="s">
        <v>2</v>
      </c>
      <c r="D2" s="32"/>
      <c r="E2" s="32"/>
    </row>
    <row r="3" ht="57" customHeight="1" spans="1:5">
      <c r="A3" s="31" t="s">
        <v>3</v>
      </c>
      <c r="B3" s="31"/>
      <c r="C3" s="33" t="s">
        <v>4</v>
      </c>
      <c r="D3" s="33"/>
      <c r="E3" s="33"/>
    </row>
    <row r="4" ht="57" customHeight="1" spans="1:5">
      <c r="A4" s="31" t="s">
        <v>5</v>
      </c>
      <c r="B4" s="31"/>
      <c r="C4" s="34">
        <f>'表-05 分部分项工程量清单与计价表'!I77+'表-13 措施项目清单与计价表(二)'!I26+'表-05 分部分项工程量清单与计价表 (2)'!I17+'表-13 措施项目清单与计价表(二) (2)'!I7+'表-05 分部分项工程量清单与计价表 (3)'!I40+'表-13 措施项目清单与计价表(二) (3)'!I7+'表-05 分部分项工程量清单与计价表 (4)'!I12+'表-13 措施项目清单与计价表(二) (4)'!I7</f>
        <v>3006304.4643</v>
      </c>
      <c r="D4" s="34"/>
      <c r="E4" s="34"/>
    </row>
    <row r="5" ht="28.5" customHeight="1" spans="1:5">
      <c r="A5" s="31" t="s">
        <v>6</v>
      </c>
      <c r="B5" s="31"/>
      <c r="C5" s="35" t="s">
        <v>7</v>
      </c>
      <c r="D5" s="35"/>
      <c r="E5" s="35"/>
    </row>
    <row r="6" ht="42.75" customHeight="1" spans="1:5">
      <c r="A6" s="36"/>
      <c r="B6" s="36"/>
      <c r="C6" s="37"/>
      <c r="D6" s="37"/>
      <c r="E6" s="37"/>
    </row>
    <row r="7" ht="57" customHeight="1" spans="1:5">
      <c r="A7" s="38"/>
      <c r="B7" s="39"/>
      <c r="C7" s="39"/>
      <c r="D7" s="39"/>
      <c r="E7" s="39"/>
    </row>
    <row r="8" ht="18" customHeight="1" spans="1:5">
      <c r="A8" s="40"/>
      <c r="B8" s="41"/>
      <c r="C8" s="42"/>
      <c r="D8" s="42"/>
      <c r="E8" s="42"/>
    </row>
    <row r="9" ht="75" customHeight="1" spans="1:5">
      <c r="A9" s="38"/>
      <c r="B9" s="39"/>
      <c r="C9" s="39"/>
      <c r="D9" s="39"/>
      <c r="E9" s="39"/>
    </row>
    <row r="10" ht="18" customHeight="1" spans="1:5">
      <c r="A10" s="40"/>
      <c r="B10" s="41"/>
      <c r="C10" s="42"/>
      <c r="D10" s="42"/>
      <c r="E10" s="42"/>
    </row>
    <row r="11" ht="75" customHeight="1" spans="1:5">
      <c r="A11" s="38"/>
      <c r="B11" s="39"/>
      <c r="C11" s="39"/>
      <c r="D11" s="39"/>
      <c r="E11" s="39"/>
    </row>
    <row r="12" ht="18.75" customHeight="1" spans="1:5">
      <c r="A12" s="40"/>
      <c r="B12" s="41"/>
      <c r="C12" s="42"/>
      <c r="D12" s="42"/>
      <c r="E12" s="42"/>
    </row>
    <row r="13" ht="75" customHeight="1" spans="1:5">
      <c r="A13" s="38"/>
      <c r="B13" s="40"/>
      <c r="C13" s="40"/>
      <c r="D13" s="40"/>
      <c r="E13" s="40"/>
    </row>
    <row r="14" ht="14.25" customHeight="1" spans="1:5">
      <c r="A14" s="43"/>
      <c r="B14" s="43"/>
      <c r="C14" s="43"/>
      <c r="D14" s="44"/>
      <c r="E14" s="45"/>
    </row>
  </sheetData>
  <mergeCells count="18">
    <mergeCell ref="A1:C1"/>
    <mergeCell ref="A2:B2"/>
    <mergeCell ref="C2:E2"/>
    <mergeCell ref="A3:B3"/>
    <mergeCell ref="C3:E3"/>
    <mergeCell ref="A4:B4"/>
    <mergeCell ref="C4:E4"/>
    <mergeCell ref="A5:B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A14:C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2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showGridLines="0" workbookViewId="0">
      <selection activeCell="A2" sqref="A2:J2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9</v>
      </c>
      <c r="B3" s="3"/>
      <c r="C3" s="3"/>
      <c r="D3" s="3"/>
      <c r="E3" s="3"/>
      <c r="F3" s="3"/>
      <c r="G3" s="4"/>
      <c r="H3" s="4"/>
      <c r="I3" s="4"/>
      <c r="J3" s="4"/>
    </row>
    <row r="4" ht="15.75" customHeight="1" spans="1:10">
      <c r="A4" s="18" t="s">
        <v>10</v>
      </c>
      <c r="B4" s="19" t="s">
        <v>11</v>
      </c>
      <c r="C4" s="19" t="s">
        <v>12</v>
      </c>
      <c r="D4" s="19"/>
      <c r="E4" s="19" t="s">
        <v>13</v>
      </c>
      <c r="F4" s="19" t="s">
        <v>14</v>
      </c>
      <c r="G4" s="19"/>
      <c r="H4" s="19" t="s">
        <v>15</v>
      </c>
      <c r="I4" s="19"/>
      <c r="J4" s="24"/>
    </row>
    <row r="5" ht="25.5" customHeight="1" spans="1:10">
      <c r="A5" s="20"/>
      <c r="B5" s="21"/>
      <c r="C5" s="21"/>
      <c r="D5" s="21"/>
      <c r="E5" s="21"/>
      <c r="F5" s="21"/>
      <c r="G5" s="21"/>
      <c r="H5" s="21" t="s">
        <v>16</v>
      </c>
      <c r="I5" s="21" t="s">
        <v>17</v>
      </c>
      <c r="J5" s="25" t="s">
        <v>18</v>
      </c>
    </row>
    <row r="6" ht="70.5" customHeight="1" spans="1:10">
      <c r="A6" s="7">
        <v>1</v>
      </c>
      <c r="B6" s="9" t="s">
        <v>19</v>
      </c>
      <c r="C6" s="9" t="s">
        <v>20</v>
      </c>
      <c r="D6" s="9"/>
      <c r="E6" s="8" t="s">
        <v>21</v>
      </c>
      <c r="F6" s="10">
        <v>452.69</v>
      </c>
      <c r="G6" s="10"/>
      <c r="H6" s="10">
        <v>7.14</v>
      </c>
      <c r="I6" s="26">
        <f>H6*F6</f>
        <v>3232.2066</v>
      </c>
      <c r="J6" s="15"/>
    </row>
    <row r="7" ht="93" customHeight="1" spans="1:10">
      <c r="A7" s="7">
        <v>2</v>
      </c>
      <c r="B7" s="9" t="s">
        <v>22</v>
      </c>
      <c r="C7" s="9" t="s">
        <v>23</v>
      </c>
      <c r="D7" s="9"/>
      <c r="E7" s="8" t="s">
        <v>24</v>
      </c>
      <c r="F7" s="10">
        <v>3026.1</v>
      </c>
      <c r="G7" s="10"/>
      <c r="H7" s="10">
        <v>4.08</v>
      </c>
      <c r="I7" s="26">
        <f t="shared" ref="I7:I38" si="0">H7*F7</f>
        <v>12346.488</v>
      </c>
      <c r="J7" s="15"/>
    </row>
    <row r="8" ht="93" customHeight="1" spans="1:10">
      <c r="A8" s="7">
        <v>3</v>
      </c>
      <c r="B8" s="9" t="s">
        <v>25</v>
      </c>
      <c r="C8" s="9" t="s">
        <v>26</v>
      </c>
      <c r="D8" s="9"/>
      <c r="E8" s="8" t="s">
        <v>24</v>
      </c>
      <c r="F8" s="10">
        <v>5414</v>
      </c>
      <c r="G8" s="10"/>
      <c r="H8" s="10">
        <v>22.12</v>
      </c>
      <c r="I8" s="26">
        <f t="shared" si="0"/>
        <v>119757.68</v>
      </c>
      <c r="J8" s="15"/>
    </row>
    <row r="9" ht="70.5" customHeight="1" spans="1:10">
      <c r="A9" s="7">
        <v>4</v>
      </c>
      <c r="B9" s="9" t="s">
        <v>27</v>
      </c>
      <c r="C9" s="9" t="s">
        <v>28</v>
      </c>
      <c r="D9" s="9"/>
      <c r="E9" s="8" t="s">
        <v>24</v>
      </c>
      <c r="F9" s="10">
        <v>2893.97</v>
      </c>
      <c r="G9" s="10"/>
      <c r="H9" s="10">
        <v>36.1</v>
      </c>
      <c r="I9" s="26">
        <f t="shared" si="0"/>
        <v>104472.317</v>
      </c>
      <c r="J9" s="15"/>
    </row>
    <row r="10" ht="70.5" customHeight="1" spans="1:10">
      <c r="A10" s="7">
        <v>5</v>
      </c>
      <c r="B10" s="9" t="s">
        <v>29</v>
      </c>
      <c r="C10" s="9" t="s">
        <v>30</v>
      </c>
      <c r="D10" s="9"/>
      <c r="E10" s="8" t="s">
        <v>24</v>
      </c>
      <c r="F10" s="10">
        <v>107.67</v>
      </c>
      <c r="G10" s="10"/>
      <c r="H10" s="10">
        <v>36.1</v>
      </c>
      <c r="I10" s="26">
        <f t="shared" si="0"/>
        <v>3886.887</v>
      </c>
      <c r="J10" s="15"/>
    </row>
    <row r="11" ht="36.75" customHeight="1" spans="1:10">
      <c r="A11" s="7">
        <v>6</v>
      </c>
      <c r="B11" s="9" t="s">
        <v>31</v>
      </c>
      <c r="C11" s="9" t="s">
        <v>32</v>
      </c>
      <c r="D11" s="9"/>
      <c r="E11" s="8" t="s">
        <v>24</v>
      </c>
      <c r="F11" s="10">
        <v>2412.36</v>
      </c>
      <c r="G11" s="10"/>
      <c r="H11" s="10">
        <v>15.89</v>
      </c>
      <c r="I11" s="26">
        <f t="shared" si="0"/>
        <v>38332.4004</v>
      </c>
      <c r="J11" s="15"/>
    </row>
    <row r="12" ht="48" customHeight="1" spans="1:10">
      <c r="A12" s="7">
        <v>7</v>
      </c>
      <c r="B12" s="9" t="s">
        <v>33</v>
      </c>
      <c r="C12" s="9" t="s">
        <v>34</v>
      </c>
      <c r="D12" s="9"/>
      <c r="E12" s="8" t="s">
        <v>24</v>
      </c>
      <c r="F12" s="10">
        <v>76.46</v>
      </c>
      <c r="G12" s="10"/>
      <c r="H12" s="10">
        <v>504.03</v>
      </c>
      <c r="I12" s="26">
        <f t="shared" si="0"/>
        <v>38538.1338</v>
      </c>
      <c r="J12" s="15"/>
    </row>
    <row r="13" ht="48" customHeight="1" spans="1:10">
      <c r="A13" s="7">
        <v>8</v>
      </c>
      <c r="B13" s="9" t="s">
        <v>35</v>
      </c>
      <c r="C13" s="9" t="s">
        <v>36</v>
      </c>
      <c r="D13" s="9"/>
      <c r="E13" s="8" t="s">
        <v>24</v>
      </c>
      <c r="F13" s="10">
        <v>297.77</v>
      </c>
      <c r="G13" s="10"/>
      <c r="H13" s="10">
        <v>564.66</v>
      </c>
      <c r="I13" s="26">
        <f t="shared" si="0"/>
        <v>168138.8082</v>
      </c>
      <c r="J13" s="15"/>
    </row>
    <row r="14" ht="36.75" customHeight="1" spans="1:10">
      <c r="A14" s="7">
        <v>9</v>
      </c>
      <c r="B14" s="9" t="s">
        <v>37</v>
      </c>
      <c r="C14" s="9" t="s">
        <v>38</v>
      </c>
      <c r="D14" s="9"/>
      <c r="E14" s="8" t="s">
        <v>24</v>
      </c>
      <c r="F14" s="10">
        <v>4.05</v>
      </c>
      <c r="G14" s="10"/>
      <c r="H14" s="10">
        <v>726.6</v>
      </c>
      <c r="I14" s="26">
        <f t="shared" si="0"/>
        <v>2942.73</v>
      </c>
      <c r="J14" s="15"/>
    </row>
    <row r="15" ht="48" customHeight="1" spans="1:10">
      <c r="A15" s="7">
        <v>10</v>
      </c>
      <c r="B15" s="9" t="s">
        <v>39</v>
      </c>
      <c r="C15" s="9" t="s">
        <v>40</v>
      </c>
      <c r="D15" s="9"/>
      <c r="E15" s="8" t="s">
        <v>24</v>
      </c>
      <c r="F15" s="10">
        <v>133.78</v>
      </c>
      <c r="G15" s="10"/>
      <c r="H15" s="10">
        <v>708.9</v>
      </c>
      <c r="I15" s="26">
        <f t="shared" si="0"/>
        <v>94836.642</v>
      </c>
      <c r="J15" s="15"/>
    </row>
    <row r="16" ht="48" customHeight="1" spans="1:10">
      <c r="A16" s="7">
        <v>11</v>
      </c>
      <c r="B16" s="9" t="s">
        <v>41</v>
      </c>
      <c r="C16" s="9" t="s">
        <v>42</v>
      </c>
      <c r="D16" s="9"/>
      <c r="E16" s="8" t="s">
        <v>24</v>
      </c>
      <c r="F16" s="10">
        <v>157.76</v>
      </c>
      <c r="G16" s="10"/>
      <c r="H16" s="10">
        <v>708.9</v>
      </c>
      <c r="I16" s="26">
        <f t="shared" si="0"/>
        <v>111836.064</v>
      </c>
      <c r="J16" s="15"/>
    </row>
    <row r="17" ht="48" customHeight="1" spans="1:10">
      <c r="A17" s="7">
        <v>12</v>
      </c>
      <c r="B17" s="9" t="s">
        <v>43</v>
      </c>
      <c r="C17" s="9" t="s">
        <v>44</v>
      </c>
      <c r="D17" s="9"/>
      <c r="E17" s="8" t="s">
        <v>24</v>
      </c>
      <c r="F17" s="10">
        <v>132.22</v>
      </c>
      <c r="G17" s="10"/>
      <c r="H17" s="10">
        <v>622.8</v>
      </c>
      <c r="I17" s="26">
        <f t="shared" si="0"/>
        <v>82346.616</v>
      </c>
      <c r="J17" s="15"/>
    </row>
    <row r="18" ht="48" customHeight="1" spans="1:10">
      <c r="A18" s="7">
        <v>13</v>
      </c>
      <c r="B18" s="9" t="s">
        <v>45</v>
      </c>
      <c r="C18" s="9" t="s">
        <v>46</v>
      </c>
      <c r="D18" s="9"/>
      <c r="E18" s="8" t="s">
        <v>24</v>
      </c>
      <c r="F18" s="10">
        <v>6.01</v>
      </c>
      <c r="G18" s="10"/>
      <c r="H18" s="10">
        <v>941.02</v>
      </c>
      <c r="I18" s="26">
        <f t="shared" si="0"/>
        <v>5655.5302</v>
      </c>
      <c r="J18" s="15"/>
    </row>
    <row r="19" ht="48" customHeight="1" spans="1:10">
      <c r="A19" s="7">
        <v>14</v>
      </c>
      <c r="B19" s="9" t="s">
        <v>47</v>
      </c>
      <c r="C19" s="9" t="s">
        <v>48</v>
      </c>
      <c r="D19" s="9"/>
      <c r="E19" s="8" t="s">
        <v>24</v>
      </c>
      <c r="F19" s="10">
        <v>54.66</v>
      </c>
      <c r="G19" s="10"/>
      <c r="H19" s="10">
        <v>519.26</v>
      </c>
      <c r="I19" s="26">
        <f t="shared" si="0"/>
        <v>28382.7516</v>
      </c>
      <c r="J19" s="15"/>
    </row>
    <row r="20" ht="36.75" customHeight="1" spans="1:10">
      <c r="A20" s="7">
        <v>15</v>
      </c>
      <c r="B20" s="9" t="s">
        <v>49</v>
      </c>
      <c r="C20" s="9" t="s">
        <v>50</v>
      </c>
      <c r="D20" s="9"/>
      <c r="E20" s="8" t="s">
        <v>21</v>
      </c>
      <c r="F20" s="10">
        <v>422.88</v>
      </c>
      <c r="G20" s="10"/>
      <c r="H20" s="10">
        <v>42.67</v>
      </c>
      <c r="I20" s="26">
        <f t="shared" si="0"/>
        <v>18044.2896</v>
      </c>
      <c r="J20" s="15"/>
    </row>
    <row r="21" ht="36.75" customHeight="1" spans="1:10">
      <c r="A21" s="7">
        <v>16</v>
      </c>
      <c r="B21" s="9" t="s">
        <v>51</v>
      </c>
      <c r="C21" s="9" t="s">
        <v>52</v>
      </c>
      <c r="D21" s="9"/>
      <c r="E21" s="8" t="s">
        <v>53</v>
      </c>
      <c r="F21" s="10">
        <v>0.371</v>
      </c>
      <c r="G21" s="10"/>
      <c r="H21" s="10">
        <v>7785.43</v>
      </c>
      <c r="I21" s="26">
        <f t="shared" si="0"/>
        <v>2888.39453</v>
      </c>
      <c r="J21" s="15"/>
    </row>
    <row r="22" ht="36.75" customHeight="1" spans="1:10">
      <c r="A22" s="7">
        <v>17</v>
      </c>
      <c r="B22" s="9" t="s">
        <v>54</v>
      </c>
      <c r="C22" s="9" t="s">
        <v>55</v>
      </c>
      <c r="D22" s="9"/>
      <c r="E22" s="8" t="s">
        <v>53</v>
      </c>
      <c r="F22" s="10">
        <v>6.21</v>
      </c>
      <c r="G22" s="10"/>
      <c r="H22" s="10">
        <v>7785.45</v>
      </c>
      <c r="I22" s="26">
        <f t="shared" si="0"/>
        <v>48347.6445</v>
      </c>
      <c r="J22" s="15"/>
    </row>
    <row r="23" ht="36.75" customHeight="1" spans="1:10">
      <c r="A23" s="7">
        <v>18</v>
      </c>
      <c r="B23" s="9" t="s">
        <v>56</v>
      </c>
      <c r="C23" s="9" t="s">
        <v>57</v>
      </c>
      <c r="D23" s="9"/>
      <c r="E23" s="8" t="s">
        <v>53</v>
      </c>
      <c r="F23" s="10">
        <v>6.916</v>
      </c>
      <c r="G23" s="10"/>
      <c r="H23" s="10">
        <v>7300.06</v>
      </c>
      <c r="I23" s="26">
        <f t="shared" si="0"/>
        <v>50487.21496</v>
      </c>
      <c r="J23" s="15"/>
    </row>
    <row r="24" ht="36.75" customHeight="1" spans="1:10">
      <c r="A24" s="7">
        <v>19</v>
      </c>
      <c r="B24" s="9" t="s">
        <v>58</v>
      </c>
      <c r="C24" s="9" t="s">
        <v>59</v>
      </c>
      <c r="D24" s="9"/>
      <c r="E24" s="8" t="s">
        <v>53</v>
      </c>
      <c r="F24" s="10">
        <v>7.581</v>
      </c>
      <c r="G24" s="10"/>
      <c r="H24" s="10">
        <v>7300.06</v>
      </c>
      <c r="I24" s="26">
        <f t="shared" si="0"/>
        <v>55341.75486</v>
      </c>
      <c r="J24" s="15"/>
    </row>
    <row r="25" ht="36.75" customHeight="1" spans="1:10">
      <c r="A25" s="7">
        <v>20</v>
      </c>
      <c r="B25" s="9" t="s">
        <v>60</v>
      </c>
      <c r="C25" s="9" t="s">
        <v>61</v>
      </c>
      <c r="D25" s="9"/>
      <c r="E25" s="8" t="s">
        <v>53</v>
      </c>
      <c r="F25" s="10">
        <v>6.788</v>
      </c>
      <c r="G25" s="10"/>
      <c r="H25" s="10">
        <v>7300.06</v>
      </c>
      <c r="I25" s="26">
        <f t="shared" si="0"/>
        <v>49552.80728</v>
      </c>
      <c r="J25" s="15"/>
    </row>
    <row r="26" ht="36.75" customHeight="1" spans="1:10">
      <c r="A26" s="7">
        <v>21</v>
      </c>
      <c r="B26" s="9" t="s">
        <v>62</v>
      </c>
      <c r="C26" s="9" t="s">
        <v>63</v>
      </c>
      <c r="D26" s="9"/>
      <c r="E26" s="8" t="s">
        <v>53</v>
      </c>
      <c r="F26" s="10">
        <v>19.395</v>
      </c>
      <c r="G26" s="10"/>
      <c r="H26" s="10">
        <v>7300.06</v>
      </c>
      <c r="I26" s="26">
        <f t="shared" si="0"/>
        <v>141584.6637</v>
      </c>
      <c r="J26" s="15"/>
    </row>
    <row r="27" ht="36.75" customHeight="1" spans="1:10">
      <c r="A27" s="7">
        <v>22</v>
      </c>
      <c r="B27" s="9" t="s">
        <v>64</v>
      </c>
      <c r="C27" s="9" t="s">
        <v>65</v>
      </c>
      <c r="D27" s="9"/>
      <c r="E27" s="8" t="s">
        <v>53</v>
      </c>
      <c r="F27" s="10">
        <v>13.875</v>
      </c>
      <c r="G27" s="10"/>
      <c r="H27" s="10">
        <v>6458.37</v>
      </c>
      <c r="I27" s="26">
        <f t="shared" si="0"/>
        <v>89609.88375</v>
      </c>
      <c r="J27" s="15"/>
    </row>
    <row r="28" ht="36.75" customHeight="1" spans="1:10">
      <c r="A28" s="7">
        <v>23</v>
      </c>
      <c r="B28" s="9" t="s">
        <v>66</v>
      </c>
      <c r="C28" s="9" t="s">
        <v>67</v>
      </c>
      <c r="D28" s="9"/>
      <c r="E28" s="8" t="s">
        <v>53</v>
      </c>
      <c r="F28" s="10">
        <v>38.775</v>
      </c>
      <c r="G28" s="10"/>
      <c r="H28" s="10">
        <v>6458.37</v>
      </c>
      <c r="I28" s="26">
        <f t="shared" si="0"/>
        <v>250423.29675</v>
      </c>
      <c r="J28" s="15"/>
    </row>
    <row r="29" ht="36.75" customHeight="1" spans="1:10">
      <c r="A29" s="7">
        <v>24</v>
      </c>
      <c r="B29" s="9" t="s">
        <v>68</v>
      </c>
      <c r="C29" s="9" t="s">
        <v>69</v>
      </c>
      <c r="D29" s="9"/>
      <c r="E29" s="8" t="s">
        <v>53</v>
      </c>
      <c r="F29" s="10">
        <v>0.092</v>
      </c>
      <c r="G29" s="10"/>
      <c r="H29" s="10">
        <v>6458.36</v>
      </c>
      <c r="I29" s="26">
        <f t="shared" si="0"/>
        <v>594.16912</v>
      </c>
      <c r="J29" s="15"/>
    </row>
    <row r="30" ht="36.75" customHeight="1" spans="1:10">
      <c r="A30" s="7">
        <v>25</v>
      </c>
      <c r="B30" s="9" t="s">
        <v>70</v>
      </c>
      <c r="C30" s="9" t="s">
        <v>71</v>
      </c>
      <c r="D30" s="9"/>
      <c r="E30" s="8" t="s">
        <v>53</v>
      </c>
      <c r="F30" s="10">
        <v>4.269</v>
      </c>
      <c r="G30" s="10"/>
      <c r="H30" s="10">
        <v>9646.19</v>
      </c>
      <c r="I30" s="26">
        <f t="shared" si="0"/>
        <v>41179.58511</v>
      </c>
      <c r="J30" s="15"/>
    </row>
    <row r="31" ht="36.75" customHeight="1" spans="1:10">
      <c r="A31" s="7">
        <v>26</v>
      </c>
      <c r="B31" s="9" t="s">
        <v>72</v>
      </c>
      <c r="C31" s="9" t="s">
        <v>73</v>
      </c>
      <c r="D31" s="9"/>
      <c r="E31" s="8" t="s">
        <v>53</v>
      </c>
      <c r="F31" s="10">
        <v>0.09</v>
      </c>
      <c r="G31" s="10"/>
      <c r="H31" s="10">
        <v>9646.25</v>
      </c>
      <c r="I31" s="26">
        <f t="shared" si="0"/>
        <v>868.1625</v>
      </c>
      <c r="J31" s="15"/>
    </row>
    <row r="32" ht="48" customHeight="1" spans="1:10">
      <c r="A32" s="7">
        <v>27</v>
      </c>
      <c r="B32" s="9" t="s">
        <v>74</v>
      </c>
      <c r="C32" s="9" t="s">
        <v>75</v>
      </c>
      <c r="D32" s="9"/>
      <c r="E32" s="8" t="s">
        <v>53</v>
      </c>
      <c r="F32" s="10">
        <v>0.23</v>
      </c>
      <c r="G32" s="10"/>
      <c r="H32" s="10">
        <v>13967.98</v>
      </c>
      <c r="I32" s="26">
        <f t="shared" si="0"/>
        <v>3212.6354</v>
      </c>
      <c r="J32" s="15"/>
    </row>
    <row r="33" ht="70.5" customHeight="1" spans="1:10">
      <c r="A33" s="7">
        <v>28</v>
      </c>
      <c r="B33" s="9" t="s">
        <v>76</v>
      </c>
      <c r="C33" s="9" t="s">
        <v>77</v>
      </c>
      <c r="D33" s="9"/>
      <c r="E33" s="8" t="s">
        <v>21</v>
      </c>
      <c r="F33" s="10">
        <v>432.2</v>
      </c>
      <c r="G33" s="10"/>
      <c r="H33" s="10">
        <v>21.14</v>
      </c>
      <c r="I33" s="26">
        <f t="shared" si="0"/>
        <v>9136.708</v>
      </c>
      <c r="J33" s="15"/>
    </row>
    <row r="34" ht="59.25" customHeight="1" spans="1:10">
      <c r="A34" s="7">
        <v>29</v>
      </c>
      <c r="B34" s="9" t="s">
        <v>78</v>
      </c>
      <c r="C34" s="9" t="s">
        <v>79</v>
      </c>
      <c r="D34" s="9"/>
      <c r="E34" s="8" t="s">
        <v>21</v>
      </c>
      <c r="F34" s="10">
        <v>432.2</v>
      </c>
      <c r="G34" s="10"/>
      <c r="H34" s="10">
        <v>10.97</v>
      </c>
      <c r="I34" s="26">
        <f t="shared" si="0"/>
        <v>4741.234</v>
      </c>
      <c r="J34" s="15"/>
    </row>
    <row r="35" ht="36.75" customHeight="1" spans="1:10">
      <c r="A35" s="7">
        <v>30</v>
      </c>
      <c r="B35" s="9" t="s">
        <v>80</v>
      </c>
      <c r="C35" s="9" t="s">
        <v>81</v>
      </c>
      <c r="D35" s="9"/>
      <c r="E35" s="8" t="s">
        <v>21</v>
      </c>
      <c r="F35" s="10">
        <v>456.8</v>
      </c>
      <c r="G35" s="10"/>
      <c r="H35" s="10">
        <v>51.39</v>
      </c>
      <c r="I35" s="26">
        <f t="shared" si="0"/>
        <v>23474.952</v>
      </c>
      <c r="J35" s="15"/>
    </row>
    <row r="36" ht="48" customHeight="1" spans="1:10">
      <c r="A36" s="7">
        <v>31</v>
      </c>
      <c r="B36" s="9" t="s">
        <v>82</v>
      </c>
      <c r="C36" s="9" t="s">
        <v>83</v>
      </c>
      <c r="D36" s="9"/>
      <c r="E36" s="8" t="s">
        <v>21</v>
      </c>
      <c r="F36" s="10">
        <v>432.2</v>
      </c>
      <c r="G36" s="10"/>
      <c r="H36" s="10">
        <v>54.18</v>
      </c>
      <c r="I36" s="26">
        <f t="shared" si="0"/>
        <v>23416.596</v>
      </c>
      <c r="J36" s="15"/>
    </row>
    <row r="37" ht="36.75" customHeight="1" spans="1:10">
      <c r="A37" s="7">
        <v>32</v>
      </c>
      <c r="B37" s="9" t="s">
        <v>84</v>
      </c>
      <c r="C37" s="9" t="s">
        <v>85</v>
      </c>
      <c r="D37" s="9"/>
      <c r="E37" s="8" t="s">
        <v>53</v>
      </c>
      <c r="F37" s="10">
        <v>0.341</v>
      </c>
      <c r="G37" s="10"/>
      <c r="H37" s="10">
        <v>7785.43</v>
      </c>
      <c r="I37" s="26">
        <f t="shared" si="0"/>
        <v>2654.83163</v>
      </c>
      <c r="J37" s="15"/>
    </row>
    <row r="38" ht="36.75" customHeight="1" spans="1:10">
      <c r="A38" s="7">
        <v>33</v>
      </c>
      <c r="B38" s="9" t="s">
        <v>86</v>
      </c>
      <c r="C38" s="9" t="s">
        <v>52</v>
      </c>
      <c r="D38" s="9"/>
      <c r="E38" s="8" t="s">
        <v>53</v>
      </c>
      <c r="F38" s="10">
        <v>0.136</v>
      </c>
      <c r="G38" s="10"/>
      <c r="H38" s="10">
        <v>7785.34</v>
      </c>
      <c r="I38" s="26">
        <f t="shared" si="0"/>
        <v>1058.80624</v>
      </c>
      <c r="J38" s="15"/>
    </row>
    <row r="39" ht="36.75" customHeight="1" spans="1:10">
      <c r="A39" s="7">
        <v>34</v>
      </c>
      <c r="B39" s="9" t="s">
        <v>87</v>
      </c>
      <c r="C39" s="9" t="s">
        <v>55</v>
      </c>
      <c r="D39" s="9"/>
      <c r="E39" s="8" t="s">
        <v>53</v>
      </c>
      <c r="F39" s="10">
        <v>2.631</v>
      </c>
      <c r="G39" s="10"/>
      <c r="H39" s="10">
        <v>7785.45</v>
      </c>
      <c r="I39" s="26">
        <f t="shared" ref="I39:I76" si="1">H39*F39</f>
        <v>20483.51895</v>
      </c>
      <c r="J39" s="15"/>
    </row>
    <row r="40" ht="36.75" customHeight="1" spans="1:10">
      <c r="A40" s="7">
        <v>35</v>
      </c>
      <c r="B40" s="9" t="s">
        <v>88</v>
      </c>
      <c r="C40" s="9" t="s">
        <v>57</v>
      </c>
      <c r="D40" s="9"/>
      <c r="E40" s="8" t="s">
        <v>53</v>
      </c>
      <c r="F40" s="10">
        <v>0.854</v>
      </c>
      <c r="G40" s="10"/>
      <c r="H40" s="10">
        <v>7300.06</v>
      </c>
      <c r="I40" s="26">
        <f t="shared" si="1"/>
        <v>6234.25124</v>
      </c>
      <c r="J40" s="15"/>
    </row>
    <row r="41" ht="36.75" customHeight="1" spans="1:10">
      <c r="A41" s="7">
        <v>36</v>
      </c>
      <c r="B41" s="9" t="s">
        <v>89</v>
      </c>
      <c r="C41" s="9" t="s">
        <v>59</v>
      </c>
      <c r="D41" s="9"/>
      <c r="E41" s="8" t="s">
        <v>53</v>
      </c>
      <c r="F41" s="10">
        <v>0.094</v>
      </c>
      <c r="G41" s="10"/>
      <c r="H41" s="10">
        <v>7300.02</v>
      </c>
      <c r="I41" s="26">
        <f t="shared" si="1"/>
        <v>686.20188</v>
      </c>
      <c r="J41" s="15"/>
    </row>
    <row r="42" ht="36.75" customHeight="1" spans="1:10">
      <c r="A42" s="7">
        <v>37</v>
      </c>
      <c r="B42" s="9" t="s">
        <v>90</v>
      </c>
      <c r="C42" s="9" t="s">
        <v>65</v>
      </c>
      <c r="D42" s="9"/>
      <c r="E42" s="8" t="s">
        <v>53</v>
      </c>
      <c r="F42" s="10">
        <v>2.699</v>
      </c>
      <c r="G42" s="10"/>
      <c r="H42" s="10">
        <v>6458.37</v>
      </c>
      <c r="I42" s="26">
        <f t="shared" si="1"/>
        <v>17431.14063</v>
      </c>
      <c r="J42" s="15"/>
    </row>
    <row r="43" ht="36.75" customHeight="1" spans="1:10">
      <c r="A43" s="7">
        <v>38</v>
      </c>
      <c r="B43" s="9" t="s">
        <v>91</v>
      </c>
      <c r="C43" s="9" t="s">
        <v>67</v>
      </c>
      <c r="D43" s="9"/>
      <c r="E43" s="8" t="s">
        <v>53</v>
      </c>
      <c r="F43" s="10">
        <v>1.666</v>
      </c>
      <c r="G43" s="10"/>
      <c r="H43" s="10">
        <v>6458.37</v>
      </c>
      <c r="I43" s="26">
        <f t="shared" si="1"/>
        <v>10759.64442</v>
      </c>
      <c r="J43" s="15"/>
    </row>
    <row r="44" ht="36.75" customHeight="1" spans="1:10">
      <c r="A44" s="7">
        <v>39</v>
      </c>
      <c r="B44" s="9" t="s">
        <v>92</v>
      </c>
      <c r="C44" s="9" t="s">
        <v>69</v>
      </c>
      <c r="D44" s="9"/>
      <c r="E44" s="8" t="s">
        <v>53</v>
      </c>
      <c r="F44" s="10">
        <v>0.018</v>
      </c>
      <c r="G44" s="10"/>
      <c r="H44" s="10">
        <v>6458.07</v>
      </c>
      <c r="I44" s="26">
        <f t="shared" si="1"/>
        <v>116.24526</v>
      </c>
      <c r="J44" s="15"/>
    </row>
    <row r="45" ht="36.75" customHeight="1" spans="1:10">
      <c r="A45" s="7">
        <v>40</v>
      </c>
      <c r="B45" s="9" t="s">
        <v>93</v>
      </c>
      <c r="C45" s="9" t="s">
        <v>94</v>
      </c>
      <c r="D45" s="9"/>
      <c r="E45" s="8" t="s">
        <v>53</v>
      </c>
      <c r="F45" s="10">
        <v>0.098</v>
      </c>
      <c r="G45" s="10"/>
      <c r="H45" s="10">
        <v>9646.2</v>
      </c>
      <c r="I45" s="26">
        <f t="shared" si="1"/>
        <v>945.3276</v>
      </c>
      <c r="J45" s="15"/>
    </row>
    <row r="46" ht="36.75" customHeight="1" spans="1:10">
      <c r="A46" s="7">
        <v>41</v>
      </c>
      <c r="B46" s="9" t="s">
        <v>95</v>
      </c>
      <c r="C46" s="9" t="s">
        <v>71</v>
      </c>
      <c r="D46" s="9"/>
      <c r="E46" s="8" t="s">
        <v>53</v>
      </c>
      <c r="F46" s="10">
        <v>1.319</v>
      </c>
      <c r="G46" s="10"/>
      <c r="H46" s="10">
        <v>9646.19</v>
      </c>
      <c r="I46" s="26">
        <f t="shared" si="1"/>
        <v>12723.32461</v>
      </c>
      <c r="J46" s="15"/>
    </row>
    <row r="47" ht="36.75" customHeight="1" spans="1:10">
      <c r="A47" s="7">
        <v>42</v>
      </c>
      <c r="B47" s="9" t="s">
        <v>96</v>
      </c>
      <c r="C47" s="9" t="s">
        <v>73</v>
      </c>
      <c r="D47" s="9"/>
      <c r="E47" s="8" t="s">
        <v>53</v>
      </c>
      <c r="F47" s="10">
        <v>0.038</v>
      </c>
      <c r="G47" s="10"/>
      <c r="H47" s="10">
        <v>9646.28</v>
      </c>
      <c r="I47" s="26">
        <f t="shared" si="1"/>
        <v>366.55864</v>
      </c>
      <c r="J47" s="15"/>
    </row>
    <row r="48" ht="48" customHeight="1" spans="1:10">
      <c r="A48" s="7">
        <v>43</v>
      </c>
      <c r="B48" s="9" t="s">
        <v>97</v>
      </c>
      <c r="C48" s="9" t="s">
        <v>98</v>
      </c>
      <c r="D48" s="9"/>
      <c r="E48" s="8" t="s">
        <v>53</v>
      </c>
      <c r="F48" s="10">
        <v>0.341</v>
      </c>
      <c r="G48" s="10"/>
      <c r="H48" s="10">
        <v>7616.24</v>
      </c>
      <c r="I48" s="26">
        <f t="shared" si="1"/>
        <v>2597.13784</v>
      </c>
      <c r="J48" s="15"/>
    </row>
    <row r="49" ht="25.5" customHeight="1" spans="1:10">
      <c r="A49" s="7">
        <v>44</v>
      </c>
      <c r="B49" s="9" t="s">
        <v>99</v>
      </c>
      <c r="C49" s="9" t="s">
        <v>100</v>
      </c>
      <c r="D49" s="9"/>
      <c r="E49" s="8" t="s">
        <v>101</v>
      </c>
      <c r="F49" s="10">
        <v>22</v>
      </c>
      <c r="G49" s="10"/>
      <c r="H49" s="10">
        <v>17.01</v>
      </c>
      <c r="I49" s="26">
        <f t="shared" si="1"/>
        <v>374.22</v>
      </c>
      <c r="J49" s="15"/>
    </row>
    <row r="50" ht="25.5" customHeight="1" spans="1:10">
      <c r="A50" s="7">
        <v>45</v>
      </c>
      <c r="B50" s="9" t="s">
        <v>102</v>
      </c>
      <c r="C50" s="9" t="s">
        <v>103</v>
      </c>
      <c r="D50" s="9"/>
      <c r="E50" s="8" t="s">
        <v>104</v>
      </c>
      <c r="F50" s="10">
        <v>772</v>
      </c>
      <c r="G50" s="10"/>
      <c r="H50" s="10">
        <v>39.81</v>
      </c>
      <c r="I50" s="26">
        <f t="shared" si="1"/>
        <v>30733.32</v>
      </c>
      <c r="J50" s="15"/>
    </row>
    <row r="51" ht="25.5" customHeight="1" spans="1:10">
      <c r="A51" s="7">
        <v>46</v>
      </c>
      <c r="B51" s="9" t="s">
        <v>105</v>
      </c>
      <c r="C51" s="9" t="s">
        <v>106</v>
      </c>
      <c r="D51" s="9"/>
      <c r="E51" s="8" t="s">
        <v>104</v>
      </c>
      <c r="F51" s="10">
        <v>984</v>
      </c>
      <c r="G51" s="10"/>
      <c r="H51" s="10">
        <v>39.81</v>
      </c>
      <c r="I51" s="26">
        <f t="shared" si="1"/>
        <v>39173.04</v>
      </c>
      <c r="J51" s="15"/>
    </row>
    <row r="52" ht="36.75" customHeight="1" spans="1:10">
      <c r="A52" s="7">
        <v>47</v>
      </c>
      <c r="B52" s="9" t="s">
        <v>107</v>
      </c>
      <c r="C52" s="9" t="s">
        <v>108</v>
      </c>
      <c r="D52" s="9"/>
      <c r="E52" s="8" t="s">
        <v>104</v>
      </c>
      <c r="F52" s="10">
        <v>1415</v>
      </c>
      <c r="G52" s="10"/>
      <c r="H52" s="10">
        <v>8.67</v>
      </c>
      <c r="I52" s="26">
        <f t="shared" si="1"/>
        <v>12268.05</v>
      </c>
      <c r="J52" s="15"/>
    </row>
    <row r="53" ht="36.75" customHeight="1" spans="1:10">
      <c r="A53" s="7">
        <v>48</v>
      </c>
      <c r="B53" s="9" t="s">
        <v>109</v>
      </c>
      <c r="C53" s="9" t="s">
        <v>110</v>
      </c>
      <c r="D53" s="9"/>
      <c r="E53" s="8" t="s">
        <v>104</v>
      </c>
      <c r="F53" s="10">
        <v>393</v>
      </c>
      <c r="G53" s="10"/>
      <c r="H53" s="10">
        <v>11.44</v>
      </c>
      <c r="I53" s="26">
        <f t="shared" si="1"/>
        <v>4495.92</v>
      </c>
      <c r="J53" s="15"/>
    </row>
    <row r="54" ht="36.75" customHeight="1" spans="1:10">
      <c r="A54" s="7">
        <v>49</v>
      </c>
      <c r="B54" s="9" t="s">
        <v>111</v>
      </c>
      <c r="C54" s="9" t="s">
        <v>112</v>
      </c>
      <c r="D54" s="9"/>
      <c r="E54" s="8" t="s">
        <v>104</v>
      </c>
      <c r="F54" s="10">
        <v>224</v>
      </c>
      <c r="G54" s="10"/>
      <c r="H54" s="10">
        <v>11.34</v>
      </c>
      <c r="I54" s="26">
        <f t="shared" si="1"/>
        <v>2540.16</v>
      </c>
      <c r="J54" s="15"/>
    </row>
    <row r="55" ht="59.25" customHeight="1" spans="1:10">
      <c r="A55" s="7">
        <v>50</v>
      </c>
      <c r="B55" s="9" t="s">
        <v>113</v>
      </c>
      <c r="C55" s="9" t="s">
        <v>114</v>
      </c>
      <c r="D55" s="9"/>
      <c r="E55" s="8" t="s">
        <v>24</v>
      </c>
      <c r="F55" s="10">
        <v>13.69</v>
      </c>
      <c r="G55" s="10"/>
      <c r="H55" s="10">
        <v>682.66</v>
      </c>
      <c r="I55" s="26">
        <f t="shared" si="1"/>
        <v>9345.6154</v>
      </c>
      <c r="J55" s="15"/>
    </row>
    <row r="56" ht="115.5" customHeight="1" spans="1:10">
      <c r="A56" s="7">
        <v>51</v>
      </c>
      <c r="B56" s="9" t="s">
        <v>115</v>
      </c>
      <c r="C56" s="9" t="s">
        <v>116</v>
      </c>
      <c r="D56" s="9"/>
      <c r="E56" s="8" t="s">
        <v>24</v>
      </c>
      <c r="F56" s="10">
        <v>43.09</v>
      </c>
      <c r="G56" s="10"/>
      <c r="H56" s="10">
        <v>520.77</v>
      </c>
      <c r="I56" s="26">
        <f t="shared" si="1"/>
        <v>22439.9793</v>
      </c>
      <c r="J56" s="15"/>
    </row>
    <row r="57" ht="48" customHeight="1" spans="1:10">
      <c r="A57" s="7">
        <v>52</v>
      </c>
      <c r="B57" s="9" t="s">
        <v>117</v>
      </c>
      <c r="C57" s="9" t="s">
        <v>118</v>
      </c>
      <c r="D57" s="9"/>
      <c r="E57" s="8" t="s">
        <v>24</v>
      </c>
      <c r="F57" s="10">
        <v>0.88</v>
      </c>
      <c r="G57" s="10"/>
      <c r="H57" s="10">
        <v>729.86</v>
      </c>
      <c r="I57" s="26">
        <f t="shared" si="1"/>
        <v>642.2768</v>
      </c>
      <c r="J57" s="15"/>
    </row>
    <row r="58" ht="36.75" customHeight="1" spans="1:10">
      <c r="A58" s="7">
        <v>53</v>
      </c>
      <c r="B58" s="9" t="s">
        <v>119</v>
      </c>
      <c r="C58" s="9" t="s">
        <v>120</v>
      </c>
      <c r="D58" s="9"/>
      <c r="E58" s="8" t="s">
        <v>24</v>
      </c>
      <c r="F58" s="10">
        <v>4.11</v>
      </c>
      <c r="G58" s="10"/>
      <c r="H58" s="10">
        <v>884.38</v>
      </c>
      <c r="I58" s="26">
        <f t="shared" si="1"/>
        <v>3634.8018</v>
      </c>
      <c r="J58" s="15"/>
    </row>
    <row r="59" ht="36.75" customHeight="1" spans="1:10">
      <c r="A59" s="7">
        <v>54</v>
      </c>
      <c r="B59" s="9" t="s">
        <v>121</v>
      </c>
      <c r="C59" s="9" t="s">
        <v>122</v>
      </c>
      <c r="D59" s="9"/>
      <c r="E59" s="8" t="s">
        <v>24</v>
      </c>
      <c r="F59" s="10">
        <v>14.4</v>
      </c>
      <c r="G59" s="10"/>
      <c r="H59" s="10">
        <v>703.91</v>
      </c>
      <c r="I59" s="26">
        <f t="shared" si="1"/>
        <v>10136.304</v>
      </c>
      <c r="J59" s="15"/>
    </row>
    <row r="60" ht="36.75" customHeight="1" spans="1:10">
      <c r="A60" s="7">
        <v>55</v>
      </c>
      <c r="B60" s="9" t="s">
        <v>123</v>
      </c>
      <c r="C60" s="9" t="s">
        <v>124</v>
      </c>
      <c r="D60" s="9"/>
      <c r="E60" s="8" t="s">
        <v>24</v>
      </c>
      <c r="F60" s="10">
        <v>42.68</v>
      </c>
      <c r="G60" s="10"/>
      <c r="H60" s="10">
        <v>574.23</v>
      </c>
      <c r="I60" s="26">
        <f t="shared" si="1"/>
        <v>24508.1364</v>
      </c>
      <c r="J60" s="15"/>
    </row>
    <row r="61" ht="36.75" customHeight="1" spans="1:10">
      <c r="A61" s="7">
        <v>56</v>
      </c>
      <c r="B61" s="9" t="s">
        <v>125</v>
      </c>
      <c r="C61" s="9" t="s">
        <v>126</v>
      </c>
      <c r="D61" s="9"/>
      <c r="E61" s="8" t="s">
        <v>24</v>
      </c>
      <c r="F61" s="10">
        <v>3.8</v>
      </c>
      <c r="G61" s="10"/>
      <c r="H61" s="10">
        <v>917.81</v>
      </c>
      <c r="I61" s="26">
        <f t="shared" si="1"/>
        <v>3487.678</v>
      </c>
      <c r="J61" s="15"/>
    </row>
    <row r="62" ht="36.75" customHeight="1" spans="1:10">
      <c r="A62" s="7">
        <v>57</v>
      </c>
      <c r="B62" s="9" t="s">
        <v>127</v>
      </c>
      <c r="C62" s="9" t="s">
        <v>128</v>
      </c>
      <c r="D62" s="9"/>
      <c r="E62" s="8" t="s">
        <v>24</v>
      </c>
      <c r="F62" s="10">
        <v>1.26</v>
      </c>
      <c r="G62" s="10"/>
      <c r="H62" s="10">
        <v>1001.26</v>
      </c>
      <c r="I62" s="26">
        <f t="shared" si="1"/>
        <v>1261.5876</v>
      </c>
      <c r="J62" s="15"/>
    </row>
    <row r="63" ht="126.75" customHeight="1" spans="1:10">
      <c r="A63" s="7">
        <v>58</v>
      </c>
      <c r="B63" s="9" t="s">
        <v>129</v>
      </c>
      <c r="C63" s="9" t="s">
        <v>130</v>
      </c>
      <c r="D63" s="9"/>
      <c r="E63" s="8" t="s">
        <v>21</v>
      </c>
      <c r="F63" s="10">
        <v>213.08</v>
      </c>
      <c r="G63" s="10"/>
      <c r="H63" s="10">
        <v>231.37</v>
      </c>
      <c r="I63" s="26">
        <f t="shared" si="1"/>
        <v>49300.3196</v>
      </c>
      <c r="J63" s="15"/>
    </row>
    <row r="64" ht="70.5" customHeight="1" spans="1:10">
      <c r="A64" s="7">
        <v>59</v>
      </c>
      <c r="B64" s="9" t="s">
        <v>131</v>
      </c>
      <c r="C64" s="9" t="s">
        <v>132</v>
      </c>
      <c r="D64" s="9"/>
      <c r="E64" s="8" t="s">
        <v>21</v>
      </c>
      <c r="F64" s="10">
        <v>213.08</v>
      </c>
      <c r="G64" s="10"/>
      <c r="H64" s="10">
        <v>21.31</v>
      </c>
      <c r="I64" s="26">
        <f t="shared" si="1"/>
        <v>4540.7348</v>
      </c>
      <c r="J64" s="15"/>
    </row>
    <row r="65" ht="59.25" customHeight="1" spans="1:10">
      <c r="A65" s="7">
        <v>60</v>
      </c>
      <c r="B65" s="9" t="s">
        <v>133</v>
      </c>
      <c r="C65" s="9" t="s">
        <v>134</v>
      </c>
      <c r="D65" s="9"/>
      <c r="E65" s="8" t="s">
        <v>135</v>
      </c>
      <c r="F65" s="10">
        <v>16.9</v>
      </c>
      <c r="G65" s="10"/>
      <c r="H65" s="10">
        <v>65.09</v>
      </c>
      <c r="I65" s="26">
        <f t="shared" si="1"/>
        <v>1100.021</v>
      </c>
      <c r="J65" s="15"/>
    </row>
    <row r="66" ht="36.75" customHeight="1" spans="1:10">
      <c r="A66" s="7">
        <v>61</v>
      </c>
      <c r="B66" s="9" t="s">
        <v>136</v>
      </c>
      <c r="C66" s="9" t="s">
        <v>137</v>
      </c>
      <c r="D66" s="9"/>
      <c r="E66" s="8" t="s">
        <v>21</v>
      </c>
      <c r="F66" s="10">
        <v>29.16</v>
      </c>
      <c r="G66" s="10"/>
      <c r="H66" s="10">
        <v>710.7</v>
      </c>
      <c r="I66" s="26">
        <f t="shared" si="1"/>
        <v>20724.012</v>
      </c>
      <c r="J66" s="15"/>
    </row>
    <row r="67" ht="25.5" customHeight="1" spans="1:10">
      <c r="A67" s="7">
        <v>62</v>
      </c>
      <c r="B67" s="9" t="s">
        <v>138</v>
      </c>
      <c r="C67" s="9" t="s">
        <v>139</v>
      </c>
      <c r="D67" s="9"/>
      <c r="E67" s="8" t="s">
        <v>21</v>
      </c>
      <c r="F67" s="10">
        <v>9.66</v>
      </c>
      <c r="G67" s="10"/>
      <c r="H67" s="10">
        <v>829.15</v>
      </c>
      <c r="I67" s="26">
        <f t="shared" si="1"/>
        <v>8009.589</v>
      </c>
      <c r="J67" s="15"/>
    </row>
    <row r="68" ht="36.75" customHeight="1" spans="1:10">
      <c r="A68" s="7">
        <v>63</v>
      </c>
      <c r="B68" s="9" t="s">
        <v>140</v>
      </c>
      <c r="C68" s="9" t="s">
        <v>141</v>
      </c>
      <c r="D68" s="9"/>
      <c r="E68" s="8" t="s">
        <v>21</v>
      </c>
      <c r="F68" s="10">
        <v>6.21</v>
      </c>
      <c r="G68" s="10"/>
      <c r="H68" s="10">
        <v>592.25</v>
      </c>
      <c r="I68" s="26">
        <f t="shared" si="1"/>
        <v>3677.8725</v>
      </c>
      <c r="J68" s="15"/>
    </row>
    <row r="69" ht="70.5" customHeight="1" spans="1:10">
      <c r="A69" s="7">
        <v>64</v>
      </c>
      <c r="B69" s="9" t="s">
        <v>142</v>
      </c>
      <c r="C69" s="9" t="s">
        <v>143</v>
      </c>
      <c r="D69" s="9"/>
      <c r="E69" s="8" t="s">
        <v>21</v>
      </c>
      <c r="F69" s="10">
        <v>41.29</v>
      </c>
      <c r="G69" s="10"/>
      <c r="H69" s="10">
        <v>93.23</v>
      </c>
      <c r="I69" s="26">
        <f t="shared" si="1"/>
        <v>3849.4667</v>
      </c>
      <c r="J69" s="15"/>
    </row>
    <row r="70" ht="59.25" customHeight="1" spans="1:10">
      <c r="A70" s="7">
        <v>65</v>
      </c>
      <c r="B70" s="9" t="s">
        <v>144</v>
      </c>
      <c r="C70" s="9" t="s">
        <v>145</v>
      </c>
      <c r="D70" s="9"/>
      <c r="E70" s="8" t="s">
        <v>21</v>
      </c>
      <c r="F70" s="10">
        <v>7.08</v>
      </c>
      <c r="G70" s="10"/>
      <c r="H70" s="10">
        <v>160.61</v>
      </c>
      <c r="I70" s="26">
        <f t="shared" si="1"/>
        <v>1137.1188</v>
      </c>
      <c r="J70" s="15"/>
    </row>
    <row r="71" ht="59.25" customHeight="1" spans="1:10">
      <c r="A71" s="7">
        <v>66</v>
      </c>
      <c r="B71" s="9" t="s">
        <v>146</v>
      </c>
      <c r="C71" s="9" t="s">
        <v>147</v>
      </c>
      <c r="D71" s="9"/>
      <c r="E71" s="8" t="s">
        <v>21</v>
      </c>
      <c r="F71" s="10">
        <v>40.84</v>
      </c>
      <c r="G71" s="10"/>
      <c r="H71" s="10">
        <v>180.64</v>
      </c>
      <c r="I71" s="26">
        <f t="shared" si="1"/>
        <v>7377.3376</v>
      </c>
      <c r="J71" s="15"/>
    </row>
    <row r="72" ht="70.5" customHeight="1" spans="1:10">
      <c r="A72" s="7">
        <v>67</v>
      </c>
      <c r="B72" s="9" t="s">
        <v>148</v>
      </c>
      <c r="C72" s="9" t="s">
        <v>149</v>
      </c>
      <c r="D72" s="9"/>
      <c r="E72" s="8" t="s">
        <v>24</v>
      </c>
      <c r="F72" s="10">
        <v>0.17</v>
      </c>
      <c r="G72" s="10"/>
      <c r="H72" s="10">
        <v>4521.27</v>
      </c>
      <c r="I72" s="26">
        <f t="shared" si="1"/>
        <v>768.6159</v>
      </c>
      <c r="J72" s="15"/>
    </row>
    <row r="73" ht="48" customHeight="1" spans="1:10">
      <c r="A73" s="7">
        <v>68</v>
      </c>
      <c r="B73" s="9" t="s">
        <v>150</v>
      </c>
      <c r="C73" s="9" t="s">
        <v>151</v>
      </c>
      <c r="D73" s="9"/>
      <c r="E73" s="8" t="s">
        <v>21</v>
      </c>
      <c r="F73" s="10">
        <v>20.4</v>
      </c>
      <c r="G73" s="10"/>
      <c r="H73" s="10">
        <v>1317.87</v>
      </c>
      <c r="I73" s="26">
        <f t="shared" si="1"/>
        <v>26884.548</v>
      </c>
      <c r="J73" s="15"/>
    </row>
    <row r="74" ht="48" customHeight="1" spans="1:10">
      <c r="A74" s="7">
        <v>69</v>
      </c>
      <c r="B74" s="9" t="s">
        <v>152</v>
      </c>
      <c r="C74" s="9" t="s">
        <v>153</v>
      </c>
      <c r="D74" s="9"/>
      <c r="E74" s="8" t="s">
        <v>21</v>
      </c>
      <c r="F74" s="10">
        <v>156.8</v>
      </c>
      <c r="G74" s="10"/>
      <c r="H74" s="10">
        <v>25.25</v>
      </c>
      <c r="I74" s="26">
        <f t="shared" si="1"/>
        <v>3959.2</v>
      </c>
      <c r="J74" s="15"/>
    </row>
    <row r="75" ht="70.5" customHeight="1" spans="1:10">
      <c r="A75" s="7">
        <v>70</v>
      </c>
      <c r="B75" s="9" t="s">
        <v>154</v>
      </c>
      <c r="C75" s="9" t="s">
        <v>155</v>
      </c>
      <c r="D75" s="9"/>
      <c r="E75" s="8" t="s">
        <v>21</v>
      </c>
      <c r="F75" s="10">
        <v>2022.94</v>
      </c>
      <c r="G75" s="10"/>
      <c r="H75" s="10">
        <v>112.56</v>
      </c>
      <c r="I75" s="26">
        <f t="shared" si="1"/>
        <v>227702.1264</v>
      </c>
      <c r="J75" s="15"/>
    </row>
    <row r="76" ht="36.75" customHeight="1" spans="1:10">
      <c r="A76" s="7">
        <v>71</v>
      </c>
      <c r="B76" s="9" t="s">
        <v>156</v>
      </c>
      <c r="C76" s="9" t="s">
        <v>157</v>
      </c>
      <c r="D76" s="9"/>
      <c r="E76" s="8" t="s">
        <v>21</v>
      </c>
      <c r="F76" s="10">
        <v>967.75</v>
      </c>
      <c r="G76" s="10"/>
      <c r="H76" s="10">
        <v>49.58</v>
      </c>
      <c r="I76" s="26">
        <f t="shared" si="1"/>
        <v>47981.045</v>
      </c>
      <c r="J76" s="15"/>
    </row>
    <row r="77" ht="15.75" customHeight="1" spans="1:10">
      <c r="A77" s="22" t="s">
        <v>158</v>
      </c>
      <c r="B77" s="23"/>
      <c r="C77" s="23"/>
      <c r="D77" s="23"/>
      <c r="E77" s="23"/>
      <c r="F77" s="23"/>
      <c r="G77" s="23"/>
      <c r="H77" s="23"/>
      <c r="I77" s="26">
        <f>SUM(I6:I76)</f>
        <v>2275719.3324</v>
      </c>
      <c r="J77" s="17"/>
    </row>
  </sheetData>
  <mergeCells count="154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44:D44"/>
    <mergeCell ref="F44:G44"/>
    <mergeCell ref="C45:D45"/>
    <mergeCell ref="F45:G45"/>
    <mergeCell ref="C46:D46"/>
    <mergeCell ref="F46:G46"/>
    <mergeCell ref="C47:D47"/>
    <mergeCell ref="F47:G47"/>
    <mergeCell ref="C48:D48"/>
    <mergeCell ref="F48:G48"/>
    <mergeCell ref="C49:D49"/>
    <mergeCell ref="F49:G49"/>
    <mergeCell ref="C50:D50"/>
    <mergeCell ref="F50:G50"/>
    <mergeCell ref="C51:D51"/>
    <mergeCell ref="F51:G51"/>
    <mergeCell ref="C52:D52"/>
    <mergeCell ref="F52:G52"/>
    <mergeCell ref="C53:D53"/>
    <mergeCell ref="F53:G53"/>
    <mergeCell ref="C54:D54"/>
    <mergeCell ref="F54:G54"/>
    <mergeCell ref="C55:D55"/>
    <mergeCell ref="F55:G55"/>
    <mergeCell ref="C56:D56"/>
    <mergeCell ref="F56:G56"/>
    <mergeCell ref="C57:D57"/>
    <mergeCell ref="F57:G57"/>
    <mergeCell ref="C58:D58"/>
    <mergeCell ref="F58:G58"/>
    <mergeCell ref="C59:D59"/>
    <mergeCell ref="F59:G59"/>
    <mergeCell ref="C60:D60"/>
    <mergeCell ref="F60:G60"/>
    <mergeCell ref="C61:D61"/>
    <mergeCell ref="F61:G61"/>
    <mergeCell ref="C62:D62"/>
    <mergeCell ref="F62:G62"/>
    <mergeCell ref="C63:D63"/>
    <mergeCell ref="F63:G63"/>
    <mergeCell ref="C64:D64"/>
    <mergeCell ref="F64:G64"/>
    <mergeCell ref="C65:D65"/>
    <mergeCell ref="F65:G65"/>
    <mergeCell ref="C66:D66"/>
    <mergeCell ref="F66:G66"/>
    <mergeCell ref="C67:D67"/>
    <mergeCell ref="F67:G67"/>
    <mergeCell ref="C68:D68"/>
    <mergeCell ref="F68:G68"/>
    <mergeCell ref="C69:D69"/>
    <mergeCell ref="F69:G69"/>
    <mergeCell ref="C70:D70"/>
    <mergeCell ref="F70:G70"/>
    <mergeCell ref="C71:D71"/>
    <mergeCell ref="F71:G71"/>
    <mergeCell ref="C72:D72"/>
    <mergeCell ref="F72:G72"/>
    <mergeCell ref="C73:D73"/>
    <mergeCell ref="F73:G73"/>
    <mergeCell ref="C74:D74"/>
    <mergeCell ref="F74:G74"/>
    <mergeCell ref="C75:D75"/>
    <mergeCell ref="F75:G75"/>
    <mergeCell ref="C76:D76"/>
    <mergeCell ref="F76:G76"/>
    <mergeCell ref="A77:H77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P8" sqref="P8"/>
    </sheetView>
  </sheetViews>
  <sheetFormatPr defaultColWidth="9" defaultRowHeight="12"/>
  <cols>
    <col min="1" max="1" width="9.33333333333333" customWidth="1"/>
    <col min="2" max="2" width="15.5047619047619" customWidth="1"/>
    <col min="3" max="3" width="11.5047619047619" customWidth="1"/>
    <col min="4" max="4" width="20.3333333333333" customWidth="1"/>
    <col min="5" max="5" width="7.66666666666667" customWidth="1"/>
    <col min="6" max="6" width="8.82857142857143" customWidth="1"/>
    <col min="7" max="7" width="0.666666666666667" customWidth="1"/>
    <col min="8" max="8" width="11" customWidth="1"/>
    <col min="9" max="9" width="12.5047619047619" customWidth="1"/>
    <col min="10" max="10" width="12.3333333333333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9</v>
      </c>
      <c r="B3" s="3"/>
      <c r="C3" s="3"/>
      <c r="D3" s="3"/>
      <c r="E3" s="3"/>
      <c r="F3" s="3"/>
      <c r="G3" s="4"/>
      <c r="H3" s="4"/>
      <c r="I3" s="4"/>
      <c r="J3" s="4"/>
    </row>
    <row r="4" spans="1:10">
      <c r="A4" s="5" t="s">
        <v>10</v>
      </c>
      <c r="B4" s="6" t="s">
        <v>11</v>
      </c>
      <c r="C4" s="6" t="s">
        <v>12</v>
      </c>
      <c r="D4" s="6"/>
      <c r="E4" s="6" t="s">
        <v>160</v>
      </c>
      <c r="F4" s="6" t="s">
        <v>14</v>
      </c>
      <c r="G4" s="6"/>
      <c r="H4" s="6" t="s">
        <v>15</v>
      </c>
      <c r="I4" s="6"/>
      <c r="J4" s="13"/>
    </row>
    <row r="5" ht="25.5" customHeight="1" spans="1:10">
      <c r="A5" s="7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4" t="s">
        <v>18</v>
      </c>
    </row>
    <row r="6" ht="36.75" customHeight="1" spans="1:10">
      <c r="A6" s="7">
        <v>1</v>
      </c>
      <c r="B6" s="9" t="s">
        <v>161</v>
      </c>
      <c r="C6" s="9" t="s">
        <v>162</v>
      </c>
      <c r="D6" s="9"/>
      <c r="E6" s="8" t="s">
        <v>21</v>
      </c>
      <c r="F6" s="10">
        <v>274.5</v>
      </c>
      <c r="G6" s="10"/>
      <c r="H6" s="10">
        <v>14.34</v>
      </c>
      <c r="I6" s="26">
        <f>H6*F6</f>
        <v>3936.33</v>
      </c>
      <c r="J6" s="15"/>
    </row>
    <row r="7" ht="36.75" customHeight="1" spans="1:10">
      <c r="A7" s="7">
        <v>2</v>
      </c>
      <c r="B7" s="9" t="s">
        <v>163</v>
      </c>
      <c r="C7" s="9" t="s">
        <v>164</v>
      </c>
      <c r="D7" s="9"/>
      <c r="E7" s="8" t="s">
        <v>21</v>
      </c>
      <c r="F7" s="10">
        <v>91.5</v>
      </c>
      <c r="G7" s="10"/>
      <c r="H7" s="10">
        <v>16.87</v>
      </c>
      <c r="I7" s="26">
        <f t="shared" ref="I7:I25" si="0">H7*F7</f>
        <v>1543.605</v>
      </c>
      <c r="J7" s="15"/>
    </row>
    <row r="8" ht="25.5" customHeight="1" spans="1:10">
      <c r="A8" s="7">
        <v>3</v>
      </c>
      <c r="B8" s="9" t="s">
        <v>165</v>
      </c>
      <c r="C8" s="9" t="s">
        <v>166</v>
      </c>
      <c r="D8" s="9"/>
      <c r="E8" s="8" t="s">
        <v>21</v>
      </c>
      <c r="F8" s="10">
        <v>13.59</v>
      </c>
      <c r="G8" s="10"/>
      <c r="H8" s="10">
        <v>52.82</v>
      </c>
      <c r="I8" s="26">
        <f t="shared" si="0"/>
        <v>717.8238</v>
      </c>
      <c r="J8" s="15"/>
    </row>
    <row r="9" ht="25.5" customHeight="1" spans="1:10">
      <c r="A9" s="7">
        <v>4</v>
      </c>
      <c r="B9" s="9" t="s">
        <v>167</v>
      </c>
      <c r="C9" s="9" t="s">
        <v>168</v>
      </c>
      <c r="D9" s="9"/>
      <c r="E9" s="8" t="s">
        <v>21</v>
      </c>
      <c r="F9" s="10">
        <v>53.52</v>
      </c>
      <c r="G9" s="10"/>
      <c r="H9" s="10">
        <v>207.13</v>
      </c>
      <c r="I9" s="26">
        <f t="shared" si="0"/>
        <v>11085.5976</v>
      </c>
      <c r="J9" s="15"/>
    </row>
    <row r="10" ht="25.5" customHeight="1" spans="1:10">
      <c r="A10" s="7">
        <v>5</v>
      </c>
      <c r="B10" s="9" t="s">
        <v>169</v>
      </c>
      <c r="C10" s="9" t="s">
        <v>170</v>
      </c>
      <c r="D10" s="9"/>
      <c r="E10" s="8" t="s">
        <v>21</v>
      </c>
      <c r="F10" s="10">
        <v>132.07</v>
      </c>
      <c r="G10" s="10"/>
      <c r="H10" s="10">
        <v>94.62</v>
      </c>
      <c r="I10" s="26">
        <f t="shared" si="0"/>
        <v>12496.4634</v>
      </c>
      <c r="J10" s="15"/>
    </row>
    <row r="11" ht="59.25" customHeight="1" spans="1:10">
      <c r="A11" s="7">
        <v>6</v>
      </c>
      <c r="B11" s="9" t="s">
        <v>171</v>
      </c>
      <c r="C11" s="9" t="s">
        <v>172</v>
      </c>
      <c r="D11" s="9"/>
      <c r="E11" s="8" t="s">
        <v>21</v>
      </c>
      <c r="F11" s="10">
        <v>1216.88</v>
      </c>
      <c r="G11" s="10"/>
      <c r="H11" s="10">
        <v>136.38</v>
      </c>
      <c r="I11" s="26">
        <f t="shared" si="0"/>
        <v>165958.0944</v>
      </c>
      <c r="J11" s="15"/>
    </row>
    <row r="12" ht="59.25" customHeight="1" spans="1:10">
      <c r="A12" s="7">
        <v>7</v>
      </c>
      <c r="B12" s="9" t="s">
        <v>173</v>
      </c>
      <c r="C12" s="9" t="s">
        <v>174</v>
      </c>
      <c r="D12" s="9"/>
      <c r="E12" s="8" t="s">
        <v>21</v>
      </c>
      <c r="F12" s="10">
        <v>725.98</v>
      </c>
      <c r="G12" s="10"/>
      <c r="H12" s="10">
        <v>136.38</v>
      </c>
      <c r="I12" s="26">
        <f t="shared" si="0"/>
        <v>99009.1524</v>
      </c>
      <c r="J12" s="15"/>
    </row>
    <row r="13" ht="25.5" customHeight="1" spans="1:10">
      <c r="A13" s="7">
        <v>8</v>
      </c>
      <c r="B13" s="9" t="s">
        <v>175</v>
      </c>
      <c r="C13" s="9" t="s">
        <v>176</v>
      </c>
      <c r="D13" s="9"/>
      <c r="E13" s="8" t="s">
        <v>21</v>
      </c>
      <c r="F13" s="10">
        <v>49.25</v>
      </c>
      <c r="G13" s="10"/>
      <c r="H13" s="10">
        <v>154.4</v>
      </c>
      <c r="I13" s="26">
        <f t="shared" si="0"/>
        <v>7604.2</v>
      </c>
      <c r="J13" s="15"/>
    </row>
    <row r="14" ht="25.5" customHeight="1" spans="1:10">
      <c r="A14" s="7">
        <v>9</v>
      </c>
      <c r="B14" s="9" t="s">
        <v>177</v>
      </c>
      <c r="C14" s="9" t="s">
        <v>178</v>
      </c>
      <c r="D14" s="9"/>
      <c r="E14" s="8" t="s">
        <v>21</v>
      </c>
      <c r="F14" s="10">
        <v>887.6</v>
      </c>
      <c r="G14" s="10"/>
      <c r="H14" s="10">
        <v>90.35</v>
      </c>
      <c r="I14" s="26">
        <f t="shared" si="0"/>
        <v>80194.66</v>
      </c>
      <c r="J14" s="15"/>
    </row>
    <row r="15" ht="25.5" customHeight="1" spans="1:10">
      <c r="A15" s="7">
        <v>10</v>
      </c>
      <c r="B15" s="9" t="s">
        <v>179</v>
      </c>
      <c r="C15" s="9" t="s">
        <v>180</v>
      </c>
      <c r="D15" s="9"/>
      <c r="E15" s="8" t="s">
        <v>21</v>
      </c>
      <c r="F15" s="10">
        <v>20.25</v>
      </c>
      <c r="G15" s="10"/>
      <c r="H15" s="10">
        <v>241.1</v>
      </c>
      <c r="I15" s="26">
        <f t="shared" si="0"/>
        <v>4882.275</v>
      </c>
      <c r="J15" s="15"/>
    </row>
    <row r="16" ht="25.5" customHeight="1" spans="1:10">
      <c r="A16" s="7">
        <v>11</v>
      </c>
      <c r="B16" s="9" t="s">
        <v>181</v>
      </c>
      <c r="C16" s="9" t="s">
        <v>182</v>
      </c>
      <c r="D16" s="9"/>
      <c r="E16" s="8" t="s">
        <v>21</v>
      </c>
      <c r="F16" s="10">
        <v>17.17</v>
      </c>
      <c r="G16" s="10"/>
      <c r="H16" s="10">
        <v>145.07</v>
      </c>
      <c r="I16" s="26">
        <f t="shared" si="0"/>
        <v>2490.8519</v>
      </c>
      <c r="J16" s="15"/>
    </row>
    <row r="17" ht="25.5" customHeight="1" spans="1:10">
      <c r="A17" s="7">
        <v>12</v>
      </c>
      <c r="B17" s="9" t="s">
        <v>183</v>
      </c>
      <c r="C17" s="9" t="s">
        <v>184</v>
      </c>
      <c r="D17" s="9"/>
      <c r="E17" s="8" t="s">
        <v>21</v>
      </c>
      <c r="F17" s="10">
        <v>83.38</v>
      </c>
      <c r="G17" s="10"/>
      <c r="H17" s="10">
        <v>119.4</v>
      </c>
      <c r="I17" s="26">
        <f t="shared" si="0"/>
        <v>9955.572</v>
      </c>
      <c r="J17" s="15"/>
    </row>
    <row r="18" ht="25.5" customHeight="1" spans="1:10">
      <c r="A18" s="7">
        <v>13</v>
      </c>
      <c r="B18" s="9" t="s">
        <v>185</v>
      </c>
      <c r="C18" s="9" t="s">
        <v>186</v>
      </c>
      <c r="D18" s="9"/>
      <c r="E18" s="8" t="s">
        <v>21</v>
      </c>
      <c r="F18" s="10">
        <v>22.45</v>
      </c>
      <c r="G18" s="10"/>
      <c r="H18" s="10">
        <v>52.82</v>
      </c>
      <c r="I18" s="26">
        <f t="shared" si="0"/>
        <v>1185.809</v>
      </c>
      <c r="J18" s="15"/>
    </row>
    <row r="19" ht="25.5" customHeight="1" spans="1:10">
      <c r="A19" s="7">
        <v>14</v>
      </c>
      <c r="B19" s="9" t="s">
        <v>187</v>
      </c>
      <c r="C19" s="9" t="s">
        <v>188</v>
      </c>
      <c r="D19" s="9"/>
      <c r="E19" s="8" t="s">
        <v>21</v>
      </c>
      <c r="F19" s="10">
        <v>657</v>
      </c>
      <c r="G19" s="10"/>
      <c r="H19" s="10">
        <v>21.77</v>
      </c>
      <c r="I19" s="26">
        <f t="shared" si="0"/>
        <v>14302.89</v>
      </c>
      <c r="J19" s="15"/>
    </row>
    <row r="20" ht="25.5" customHeight="1" spans="1:10">
      <c r="A20" s="7">
        <v>15</v>
      </c>
      <c r="B20" s="9" t="s">
        <v>189</v>
      </c>
      <c r="C20" s="9" t="s">
        <v>190</v>
      </c>
      <c r="D20" s="9"/>
      <c r="E20" s="8" t="s">
        <v>21</v>
      </c>
      <c r="F20" s="10">
        <v>501.66</v>
      </c>
      <c r="G20" s="10"/>
      <c r="H20" s="10">
        <v>15.97</v>
      </c>
      <c r="I20" s="26">
        <f t="shared" si="0"/>
        <v>8011.5102</v>
      </c>
      <c r="J20" s="15"/>
    </row>
    <row r="21" ht="25.5" customHeight="1" spans="1:10">
      <c r="A21" s="7">
        <v>16</v>
      </c>
      <c r="B21" s="9" t="s">
        <v>191</v>
      </c>
      <c r="C21" s="9" t="s">
        <v>192</v>
      </c>
      <c r="D21" s="9"/>
      <c r="E21" s="8" t="s">
        <v>21</v>
      </c>
      <c r="F21" s="10">
        <v>567.4</v>
      </c>
      <c r="G21" s="10"/>
      <c r="H21" s="10">
        <v>21.77</v>
      </c>
      <c r="I21" s="26">
        <f t="shared" si="0"/>
        <v>12352.298</v>
      </c>
      <c r="J21" s="15"/>
    </row>
    <row r="22" ht="25.5" customHeight="1" spans="1:10">
      <c r="A22" s="7">
        <v>17</v>
      </c>
      <c r="B22" s="9" t="s">
        <v>193</v>
      </c>
      <c r="C22" s="9" t="s">
        <v>194</v>
      </c>
      <c r="D22" s="9"/>
      <c r="E22" s="8" t="s">
        <v>21</v>
      </c>
      <c r="F22" s="10">
        <v>323.56</v>
      </c>
      <c r="G22" s="10"/>
      <c r="H22" s="10">
        <v>19.69</v>
      </c>
      <c r="I22" s="26">
        <f t="shared" si="0"/>
        <v>6370.8964</v>
      </c>
      <c r="J22" s="15"/>
    </row>
    <row r="23" ht="25.5" customHeight="1" spans="1:10">
      <c r="A23" s="7">
        <v>18</v>
      </c>
      <c r="B23" s="9" t="s">
        <v>195</v>
      </c>
      <c r="C23" s="9" t="s">
        <v>196</v>
      </c>
      <c r="D23" s="9"/>
      <c r="E23" s="8" t="s">
        <v>21</v>
      </c>
      <c r="F23" s="10">
        <v>658</v>
      </c>
      <c r="G23" s="10"/>
      <c r="H23" s="10">
        <v>98.33</v>
      </c>
      <c r="I23" s="26">
        <f t="shared" si="0"/>
        <v>64701.14</v>
      </c>
      <c r="J23" s="15"/>
    </row>
    <row r="24" ht="25.5" customHeight="1" spans="1:10">
      <c r="A24" s="7">
        <v>19</v>
      </c>
      <c r="B24" s="9" t="s">
        <v>197</v>
      </c>
      <c r="C24" s="9" t="s">
        <v>198</v>
      </c>
      <c r="D24" s="9"/>
      <c r="E24" s="8" t="s">
        <v>199</v>
      </c>
      <c r="F24" s="10">
        <v>1</v>
      </c>
      <c r="G24" s="10"/>
      <c r="H24" s="10">
        <v>6025.4</v>
      </c>
      <c r="I24" s="26">
        <f t="shared" si="0"/>
        <v>6025.4</v>
      </c>
      <c r="J24" s="15"/>
    </row>
    <row r="25" ht="48" customHeight="1" spans="1:10">
      <c r="A25" s="7">
        <v>20</v>
      </c>
      <c r="B25" s="9" t="s">
        <v>200</v>
      </c>
      <c r="C25" s="9" t="s">
        <v>201</v>
      </c>
      <c r="D25" s="9"/>
      <c r="E25" s="8" t="s">
        <v>199</v>
      </c>
      <c r="F25" s="10">
        <v>1</v>
      </c>
      <c r="G25" s="10"/>
      <c r="H25" s="10">
        <v>59225</v>
      </c>
      <c r="I25" s="26">
        <f t="shared" si="0"/>
        <v>59225</v>
      </c>
      <c r="J25" s="15"/>
    </row>
    <row r="26" ht="12.75" spans="1:10">
      <c r="A26" s="11" t="s">
        <v>158</v>
      </c>
      <c r="B26" s="12"/>
      <c r="C26" s="12"/>
      <c r="D26" s="12"/>
      <c r="E26" s="12"/>
      <c r="F26" s="12"/>
      <c r="G26" s="12"/>
      <c r="H26" s="12"/>
      <c r="I26" s="27">
        <f>SUM(I6:I25)</f>
        <v>572049.5691</v>
      </c>
      <c r="J26" s="17"/>
    </row>
  </sheetData>
  <mergeCells count="52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A26:H26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topLeftCell="A10" workbookViewId="0">
      <selection activeCell="P6" sqref="P6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202</v>
      </c>
      <c r="B3" s="3"/>
      <c r="C3" s="3"/>
      <c r="D3" s="3"/>
      <c r="E3" s="3"/>
      <c r="F3" s="3"/>
      <c r="G3" s="4"/>
      <c r="H3" s="4"/>
      <c r="I3" s="4"/>
      <c r="J3" s="4"/>
    </row>
    <row r="4" ht="15.75" customHeight="1" spans="1:10">
      <c r="A4" s="18" t="s">
        <v>10</v>
      </c>
      <c r="B4" s="19" t="s">
        <v>11</v>
      </c>
      <c r="C4" s="19" t="s">
        <v>12</v>
      </c>
      <c r="D4" s="19"/>
      <c r="E4" s="19" t="s">
        <v>13</v>
      </c>
      <c r="F4" s="19" t="s">
        <v>14</v>
      </c>
      <c r="G4" s="19"/>
      <c r="H4" s="19" t="s">
        <v>15</v>
      </c>
      <c r="I4" s="19"/>
      <c r="J4" s="24"/>
    </row>
    <row r="5" ht="25.5" customHeight="1" spans="1:10">
      <c r="A5" s="20"/>
      <c r="B5" s="21"/>
      <c r="C5" s="21"/>
      <c r="D5" s="21"/>
      <c r="E5" s="21"/>
      <c r="F5" s="21"/>
      <c r="G5" s="21"/>
      <c r="H5" s="21" t="s">
        <v>16</v>
      </c>
      <c r="I5" s="21" t="s">
        <v>17</v>
      </c>
      <c r="J5" s="25" t="s">
        <v>18</v>
      </c>
    </row>
    <row r="6" ht="70.5" customHeight="1" spans="1:10">
      <c r="A6" s="7">
        <v>1</v>
      </c>
      <c r="B6" s="9" t="s">
        <v>203</v>
      </c>
      <c r="C6" s="9" t="s">
        <v>204</v>
      </c>
      <c r="D6" s="9"/>
      <c r="E6" s="8" t="s">
        <v>21</v>
      </c>
      <c r="F6" s="10">
        <v>125.22</v>
      </c>
      <c r="G6" s="10"/>
      <c r="H6" s="10">
        <v>58.35</v>
      </c>
      <c r="I6" s="26">
        <f>H6*F6</f>
        <v>7306.587</v>
      </c>
      <c r="J6" s="15"/>
    </row>
    <row r="7" ht="59.25" customHeight="1" spans="1:10">
      <c r="A7" s="7">
        <v>2</v>
      </c>
      <c r="B7" s="9" t="s">
        <v>205</v>
      </c>
      <c r="C7" s="9" t="s">
        <v>206</v>
      </c>
      <c r="D7" s="9"/>
      <c r="E7" s="8" t="s">
        <v>21</v>
      </c>
      <c r="F7" s="10">
        <v>54.23</v>
      </c>
      <c r="G7" s="10"/>
      <c r="H7" s="10">
        <v>28.14</v>
      </c>
      <c r="I7" s="26">
        <f t="shared" ref="I7:I16" si="0">H7*F7</f>
        <v>1526.0322</v>
      </c>
      <c r="J7" s="15"/>
    </row>
    <row r="8" ht="70.5" customHeight="1" spans="1:10">
      <c r="A8" s="7">
        <v>3</v>
      </c>
      <c r="B8" s="9" t="s">
        <v>207</v>
      </c>
      <c r="C8" s="9" t="s">
        <v>208</v>
      </c>
      <c r="D8" s="9"/>
      <c r="E8" s="8" t="s">
        <v>21</v>
      </c>
      <c r="F8" s="10">
        <v>189.47</v>
      </c>
      <c r="G8" s="10"/>
      <c r="H8" s="10">
        <v>43.21</v>
      </c>
      <c r="I8" s="26">
        <f t="shared" si="0"/>
        <v>8186.9987</v>
      </c>
      <c r="J8" s="15"/>
    </row>
    <row r="9" ht="59.25" customHeight="1" spans="1:10">
      <c r="A9" s="7">
        <v>4</v>
      </c>
      <c r="B9" s="9" t="s">
        <v>209</v>
      </c>
      <c r="C9" s="9" t="s">
        <v>210</v>
      </c>
      <c r="D9" s="9"/>
      <c r="E9" s="8" t="s">
        <v>21</v>
      </c>
      <c r="F9" s="10">
        <v>269.98</v>
      </c>
      <c r="G9" s="10"/>
      <c r="H9" s="10">
        <v>43.21</v>
      </c>
      <c r="I9" s="26">
        <f t="shared" si="0"/>
        <v>11665.8358</v>
      </c>
      <c r="J9" s="15"/>
    </row>
    <row r="10" ht="59.25" customHeight="1" spans="1:10">
      <c r="A10" s="7">
        <v>5</v>
      </c>
      <c r="B10" s="9" t="s">
        <v>211</v>
      </c>
      <c r="C10" s="9" t="s">
        <v>212</v>
      </c>
      <c r="D10" s="9"/>
      <c r="E10" s="8" t="s">
        <v>21</v>
      </c>
      <c r="F10" s="10">
        <v>228.68</v>
      </c>
      <c r="G10" s="10"/>
      <c r="H10" s="10">
        <v>23.69</v>
      </c>
      <c r="I10" s="26">
        <f t="shared" si="0"/>
        <v>5417.4292</v>
      </c>
      <c r="J10" s="15"/>
    </row>
    <row r="11" ht="59.25" customHeight="1" spans="1:10">
      <c r="A11" s="7">
        <v>6</v>
      </c>
      <c r="B11" s="9" t="s">
        <v>213</v>
      </c>
      <c r="C11" s="9" t="s">
        <v>214</v>
      </c>
      <c r="D11" s="9"/>
      <c r="E11" s="8" t="s">
        <v>21</v>
      </c>
      <c r="F11" s="10">
        <v>28.8</v>
      </c>
      <c r="G11" s="10"/>
      <c r="H11" s="10">
        <v>65.88</v>
      </c>
      <c r="I11" s="26">
        <f t="shared" si="0"/>
        <v>1897.344</v>
      </c>
      <c r="J11" s="15"/>
    </row>
    <row r="12" ht="81.75" customHeight="1" spans="1:10">
      <c r="A12" s="7">
        <v>7</v>
      </c>
      <c r="B12" s="9" t="s">
        <v>215</v>
      </c>
      <c r="C12" s="9" t="s">
        <v>216</v>
      </c>
      <c r="D12" s="9"/>
      <c r="E12" s="8" t="s">
        <v>21</v>
      </c>
      <c r="F12" s="10">
        <v>300.23</v>
      </c>
      <c r="G12" s="10"/>
      <c r="H12" s="10">
        <v>43.21</v>
      </c>
      <c r="I12" s="26">
        <f t="shared" si="0"/>
        <v>12972.9383</v>
      </c>
      <c r="J12" s="15"/>
    </row>
    <row r="13" ht="59.25" customHeight="1" spans="1:10">
      <c r="A13" s="7">
        <v>8</v>
      </c>
      <c r="B13" s="9" t="s">
        <v>217</v>
      </c>
      <c r="C13" s="9" t="s">
        <v>218</v>
      </c>
      <c r="D13" s="9"/>
      <c r="E13" s="8" t="s">
        <v>21</v>
      </c>
      <c r="F13" s="10">
        <v>39.52</v>
      </c>
      <c r="G13" s="10"/>
      <c r="H13" s="10">
        <v>43.21</v>
      </c>
      <c r="I13" s="26">
        <f t="shared" si="0"/>
        <v>1707.6592</v>
      </c>
      <c r="J13" s="15"/>
    </row>
    <row r="14" ht="36.75" customHeight="1" spans="1:10">
      <c r="A14" s="7">
        <v>9</v>
      </c>
      <c r="B14" s="9" t="s">
        <v>219</v>
      </c>
      <c r="C14" s="9" t="s">
        <v>220</v>
      </c>
      <c r="D14" s="9"/>
      <c r="E14" s="8" t="s">
        <v>21</v>
      </c>
      <c r="F14" s="10">
        <v>300.23</v>
      </c>
      <c r="G14" s="10"/>
      <c r="H14" s="10">
        <v>82.92</v>
      </c>
      <c r="I14" s="26">
        <f t="shared" si="0"/>
        <v>24895.0716</v>
      </c>
      <c r="J14" s="15"/>
    </row>
    <row r="15" ht="81.75" customHeight="1" spans="1:10">
      <c r="A15" s="7">
        <v>10</v>
      </c>
      <c r="B15" s="9" t="s">
        <v>221</v>
      </c>
      <c r="C15" s="9" t="s">
        <v>222</v>
      </c>
      <c r="D15" s="9"/>
      <c r="E15" s="8" t="s">
        <v>21</v>
      </c>
      <c r="F15" s="10">
        <v>335.73</v>
      </c>
      <c r="G15" s="10"/>
      <c r="H15" s="10">
        <v>71.07</v>
      </c>
      <c r="I15" s="26">
        <f t="shared" si="0"/>
        <v>23860.3311</v>
      </c>
      <c r="J15" s="15"/>
    </row>
    <row r="16" ht="36.75" customHeight="1" spans="1:10">
      <c r="A16" s="7">
        <v>11</v>
      </c>
      <c r="B16" s="9" t="s">
        <v>223</v>
      </c>
      <c r="C16" s="9" t="s">
        <v>224</v>
      </c>
      <c r="D16" s="9"/>
      <c r="E16" s="8" t="s">
        <v>21</v>
      </c>
      <c r="F16" s="10">
        <v>7.86</v>
      </c>
      <c r="G16" s="10"/>
      <c r="H16" s="10">
        <v>71.07</v>
      </c>
      <c r="I16" s="26">
        <f t="shared" si="0"/>
        <v>558.6102</v>
      </c>
      <c r="J16" s="15"/>
    </row>
    <row r="17" ht="15.75" customHeight="1" spans="1:10">
      <c r="A17" s="22" t="s">
        <v>158</v>
      </c>
      <c r="B17" s="23"/>
      <c r="C17" s="23"/>
      <c r="D17" s="23"/>
      <c r="E17" s="23"/>
      <c r="F17" s="23"/>
      <c r="G17" s="23"/>
      <c r="H17" s="23"/>
      <c r="I17" s="27">
        <f>SUM(I6:I16)</f>
        <v>99994.8373</v>
      </c>
      <c r="J17" s="17"/>
    </row>
  </sheetData>
  <mergeCells count="34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A17:H17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GridLines="0" workbookViewId="0">
      <selection activeCell="N13" sqref="N13"/>
    </sheetView>
  </sheetViews>
  <sheetFormatPr defaultColWidth="9" defaultRowHeight="12" outlineLevelRow="6"/>
  <cols>
    <col min="1" max="1" width="9.33333333333333" customWidth="1"/>
    <col min="2" max="2" width="15.5047619047619" customWidth="1"/>
    <col min="3" max="3" width="11.5047619047619" customWidth="1"/>
    <col min="4" max="4" width="20.3333333333333" customWidth="1"/>
    <col min="5" max="5" width="7.66666666666667" customWidth="1"/>
    <col min="6" max="6" width="8.82857142857143" customWidth="1"/>
    <col min="7" max="7" width="0.666666666666667" customWidth="1"/>
    <col min="8" max="8" width="11" customWidth="1"/>
    <col min="9" max="9" width="12.5047619047619" customWidth="1"/>
    <col min="10" max="10" width="12.3333333333333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202</v>
      </c>
      <c r="B3" s="3"/>
      <c r="C3" s="3"/>
      <c r="D3" s="3"/>
      <c r="E3" s="3"/>
      <c r="F3" s="3"/>
      <c r="G3" s="4"/>
      <c r="H3" s="4"/>
      <c r="I3" s="4"/>
      <c r="J3" s="4"/>
    </row>
    <row r="4" spans="1:10">
      <c r="A4" s="5" t="s">
        <v>10</v>
      </c>
      <c r="B4" s="6" t="s">
        <v>11</v>
      </c>
      <c r="C4" s="6" t="s">
        <v>12</v>
      </c>
      <c r="D4" s="6"/>
      <c r="E4" s="6" t="s">
        <v>160</v>
      </c>
      <c r="F4" s="6" t="s">
        <v>14</v>
      </c>
      <c r="G4" s="6"/>
      <c r="H4" s="6" t="s">
        <v>15</v>
      </c>
      <c r="I4" s="6"/>
      <c r="J4" s="13"/>
    </row>
    <row r="5" ht="25.5" customHeight="1" spans="1:10">
      <c r="A5" s="7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4" t="s">
        <v>18</v>
      </c>
    </row>
    <row r="6" ht="36.75" customHeight="1" spans="1:10">
      <c r="A6" s="7">
        <v>1</v>
      </c>
      <c r="B6" s="9" t="s">
        <v>225</v>
      </c>
      <c r="C6" s="9" t="s">
        <v>226</v>
      </c>
      <c r="D6" s="9"/>
      <c r="E6" s="8" t="s">
        <v>21</v>
      </c>
      <c r="F6" s="10">
        <v>494.69</v>
      </c>
      <c r="G6" s="10"/>
      <c r="H6" s="10">
        <v>18.18</v>
      </c>
      <c r="I6" s="26">
        <f>H6*F6</f>
        <v>8993.4642</v>
      </c>
      <c r="J6" s="15"/>
    </row>
    <row r="7" ht="12.75" spans="1:10">
      <c r="A7" s="11" t="s">
        <v>158</v>
      </c>
      <c r="B7" s="12"/>
      <c r="C7" s="12"/>
      <c r="D7" s="12"/>
      <c r="E7" s="12"/>
      <c r="F7" s="12"/>
      <c r="G7" s="12"/>
      <c r="H7" s="12"/>
      <c r="I7" s="27">
        <f>SUM(I6:I6)</f>
        <v>8993.4642</v>
      </c>
      <c r="J7" s="17"/>
    </row>
  </sheetData>
  <mergeCells count="14">
    <mergeCell ref="A1:J1"/>
    <mergeCell ref="A2:J2"/>
    <mergeCell ref="A3:C3"/>
    <mergeCell ref="D3:F3"/>
    <mergeCell ref="G3:J3"/>
    <mergeCell ref="H4:J4"/>
    <mergeCell ref="C6:D6"/>
    <mergeCell ref="F6:G6"/>
    <mergeCell ref="A7:H7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workbookViewId="0">
      <selection activeCell="O7" sqref="O7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227</v>
      </c>
      <c r="B3" s="3"/>
      <c r="C3" s="3"/>
      <c r="D3" s="3"/>
      <c r="E3" s="3"/>
      <c r="F3" s="3"/>
      <c r="G3" s="4"/>
      <c r="H3" s="4"/>
      <c r="I3" s="4"/>
      <c r="J3" s="4"/>
    </row>
    <row r="4" ht="15.75" customHeight="1" spans="1:10">
      <c r="A4" s="18" t="s">
        <v>10</v>
      </c>
      <c r="B4" s="19" t="s">
        <v>11</v>
      </c>
      <c r="C4" s="19" t="s">
        <v>12</v>
      </c>
      <c r="D4" s="19"/>
      <c r="E4" s="19" t="s">
        <v>13</v>
      </c>
      <c r="F4" s="19" t="s">
        <v>14</v>
      </c>
      <c r="G4" s="19"/>
      <c r="H4" s="19" t="s">
        <v>15</v>
      </c>
      <c r="I4" s="19"/>
      <c r="J4" s="24"/>
    </row>
    <row r="5" ht="25.5" customHeight="1" spans="1:10">
      <c r="A5" s="20"/>
      <c r="B5" s="21"/>
      <c r="C5" s="21"/>
      <c r="D5" s="21"/>
      <c r="E5" s="21"/>
      <c r="F5" s="21"/>
      <c r="G5" s="21"/>
      <c r="H5" s="21" t="s">
        <v>16</v>
      </c>
      <c r="I5" s="21" t="s">
        <v>17</v>
      </c>
      <c r="J5" s="25" t="s">
        <v>18</v>
      </c>
    </row>
    <row r="6" ht="48" customHeight="1" spans="1:10">
      <c r="A6" s="7">
        <v>1</v>
      </c>
      <c r="B6" s="9" t="s">
        <v>228</v>
      </c>
      <c r="C6" s="9" t="s">
        <v>229</v>
      </c>
      <c r="D6" s="9"/>
      <c r="E6" s="8" t="s">
        <v>230</v>
      </c>
      <c r="F6" s="10">
        <v>1</v>
      </c>
      <c r="G6" s="10"/>
      <c r="H6" s="10">
        <v>2580.08</v>
      </c>
      <c r="I6" s="26">
        <f>H6*F6</f>
        <v>2580.08</v>
      </c>
      <c r="J6" s="15"/>
    </row>
    <row r="7" ht="48" customHeight="1" spans="1:10">
      <c r="A7" s="7">
        <v>2</v>
      </c>
      <c r="B7" s="9" t="s">
        <v>231</v>
      </c>
      <c r="C7" s="9" t="s">
        <v>232</v>
      </c>
      <c r="D7" s="9"/>
      <c r="E7" s="8" t="s">
        <v>135</v>
      </c>
      <c r="F7" s="10">
        <v>202.02</v>
      </c>
      <c r="G7" s="10"/>
      <c r="H7" s="10">
        <v>32.59</v>
      </c>
      <c r="I7" s="26">
        <f t="shared" ref="I7:I39" si="0">H7*F7</f>
        <v>6583.8318</v>
      </c>
      <c r="J7" s="15"/>
    </row>
    <row r="8" ht="48" customHeight="1" spans="1:10">
      <c r="A8" s="7">
        <v>3</v>
      </c>
      <c r="B8" s="9" t="s">
        <v>233</v>
      </c>
      <c r="C8" s="9" t="s">
        <v>234</v>
      </c>
      <c r="D8" s="9"/>
      <c r="E8" s="8" t="s">
        <v>135</v>
      </c>
      <c r="F8" s="10">
        <v>280.1</v>
      </c>
      <c r="G8" s="10"/>
      <c r="H8" s="10">
        <v>4.76</v>
      </c>
      <c r="I8" s="26">
        <f t="shared" si="0"/>
        <v>1333.276</v>
      </c>
      <c r="J8" s="15"/>
    </row>
    <row r="9" ht="48" customHeight="1" spans="1:10">
      <c r="A9" s="7">
        <v>4</v>
      </c>
      <c r="B9" s="9" t="s">
        <v>235</v>
      </c>
      <c r="C9" s="9" t="s">
        <v>236</v>
      </c>
      <c r="D9" s="9"/>
      <c r="E9" s="8" t="s">
        <v>135</v>
      </c>
      <c r="F9" s="10">
        <v>357.33</v>
      </c>
      <c r="G9" s="10"/>
      <c r="H9" s="10">
        <v>5.58</v>
      </c>
      <c r="I9" s="26">
        <f t="shared" si="0"/>
        <v>1993.9014</v>
      </c>
      <c r="J9" s="15"/>
    </row>
    <row r="10" ht="48" customHeight="1" spans="1:10">
      <c r="A10" s="7">
        <v>5</v>
      </c>
      <c r="B10" s="9" t="s">
        <v>237</v>
      </c>
      <c r="C10" s="9" t="s">
        <v>238</v>
      </c>
      <c r="D10" s="9"/>
      <c r="E10" s="8" t="s">
        <v>135</v>
      </c>
      <c r="F10" s="10">
        <v>12.66</v>
      </c>
      <c r="G10" s="10"/>
      <c r="H10" s="10">
        <v>55.82</v>
      </c>
      <c r="I10" s="26">
        <f t="shared" si="0"/>
        <v>706.6812</v>
      </c>
      <c r="J10" s="15"/>
    </row>
    <row r="11" ht="48" customHeight="1" spans="1:10">
      <c r="A11" s="7">
        <v>6</v>
      </c>
      <c r="B11" s="9" t="s">
        <v>239</v>
      </c>
      <c r="C11" s="9" t="s">
        <v>240</v>
      </c>
      <c r="D11" s="9"/>
      <c r="E11" s="8" t="s">
        <v>241</v>
      </c>
      <c r="F11" s="10">
        <v>21</v>
      </c>
      <c r="G11" s="10"/>
      <c r="H11" s="10">
        <v>131.97</v>
      </c>
      <c r="I11" s="26">
        <f t="shared" si="0"/>
        <v>2771.37</v>
      </c>
      <c r="J11" s="15"/>
    </row>
    <row r="12" ht="36.75" customHeight="1" spans="1:10">
      <c r="A12" s="7">
        <v>7</v>
      </c>
      <c r="B12" s="9" t="s">
        <v>242</v>
      </c>
      <c r="C12" s="9" t="s">
        <v>243</v>
      </c>
      <c r="D12" s="9"/>
      <c r="E12" s="8" t="s">
        <v>104</v>
      </c>
      <c r="F12" s="10">
        <v>3</v>
      </c>
      <c r="G12" s="10"/>
      <c r="H12" s="10">
        <v>28.1</v>
      </c>
      <c r="I12" s="26">
        <f t="shared" si="0"/>
        <v>84.3</v>
      </c>
      <c r="J12" s="15"/>
    </row>
    <row r="13" ht="36.75" customHeight="1" spans="1:10">
      <c r="A13" s="7">
        <v>8</v>
      </c>
      <c r="B13" s="9" t="s">
        <v>244</v>
      </c>
      <c r="C13" s="9" t="s">
        <v>245</v>
      </c>
      <c r="D13" s="9"/>
      <c r="E13" s="8" t="s">
        <v>104</v>
      </c>
      <c r="F13" s="10">
        <v>2</v>
      </c>
      <c r="G13" s="10"/>
      <c r="H13" s="10">
        <v>29.09</v>
      </c>
      <c r="I13" s="26">
        <f t="shared" si="0"/>
        <v>58.18</v>
      </c>
      <c r="J13" s="15"/>
    </row>
    <row r="14" ht="36.75" customHeight="1" spans="1:10">
      <c r="A14" s="7">
        <v>9</v>
      </c>
      <c r="B14" s="9" t="s">
        <v>246</v>
      </c>
      <c r="C14" s="9" t="s">
        <v>247</v>
      </c>
      <c r="D14" s="9"/>
      <c r="E14" s="8" t="s">
        <v>241</v>
      </c>
      <c r="F14" s="10">
        <v>3</v>
      </c>
      <c r="G14" s="10"/>
      <c r="H14" s="10">
        <v>37.79</v>
      </c>
      <c r="I14" s="26">
        <f t="shared" si="0"/>
        <v>113.37</v>
      </c>
      <c r="J14" s="15"/>
    </row>
    <row r="15" ht="36.75" customHeight="1" spans="1:10">
      <c r="A15" s="7">
        <v>10</v>
      </c>
      <c r="B15" s="9" t="s">
        <v>248</v>
      </c>
      <c r="C15" s="9" t="s">
        <v>249</v>
      </c>
      <c r="D15" s="9"/>
      <c r="E15" s="8" t="s">
        <v>104</v>
      </c>
      <c r="F15" s="10">
        <v>6</v>
      </c>
      <c r="G15" s="10"/>
      <c r="H15" s="10">
        <v>28.69</v>
      </c>
      <c r="I15" s="26">
        <f t="shared" si="0"/>
        <v>172.14</v>
      </c>
      <c r="J15" s="15"/>
    </row>
    <row r="16" ht="36.75" customHeight="1" spans="1:10">
      <c r="A16" s="7">
        <v>11</v>
      </c>
      <c r="B16" s="9" t="s">
        <v>250</v>
      </c>
      <c r="C16" s="9" t="s">
        <v>251</v>
      </c>
      <c r="D16" s="9"/>
      <c r="E16" s="8" t="s">
        <v>104</v>
      </c>
      <c r="F16" s="10">
        <v>3</v>
      </c>
      <c r="G16" s="10"/>
      <c r="H16" s="10">
        <v>30.64</v>
      </c>
      <c r="I16" s="26">
        <f t="shared" si="0"/>
        <v>91.92</v>
      </c>
      <c r="J16" s="15"/>
    </row>
    <row r="17" ht="36.75" customHeight="1" spans="1:10">
      <c r="A17" s="7">
        <v>12</v>
      </c>
      <c r="B17" s="9" t="s">
        <v>252</v>
      </c>
      <c r="C17" s="9" t="s">
        <v>253</v>
      </c>
      <c r="D17" s="9"/>
      <c r="E17" s="8" t="s">
        <v>104</v>
      </c>
      <c r="F17" s="10">
        <v>38</v>
      </c>
      <c r="G17" s="10"/>
      <c r="H17" s="10">
        <v>10.92</v>
      </c>
      <c r="I17" s="26">
        <f t="shared" si="0"/>
        <v>414.96</v>
      </c>
      <c r="J17" s="15"/>
    </row>
    <row r="18" ht="36.75" customHeight="1" spans="1:10">
      <c r="A18" s="7">
        <v>13</v>
      </c>
      <c r="B18" s="9" t="s">
        <v>254</v>
      </c>
      <c r="C18" s="9" t="s">
        <v>255</v>
      </c>
      <c r="D18" s="9"/>
      <c r="E18" s="8" t="s">
        <v>104</v>
      </c>
      <c r="F18" s="10">
        <v>8</v>
      </c>
      <c r="G18" s="10"/>
      <c r="H18" s="10">
        <v>10.92</v>
      </c>
      <c r="I18" s="26">
        <f t="shared" si="0"/>
        <v>87.36</v>
      </c>
      <c r="J18" s="15"/>
    </row>
    <row r="19" ht="36.75" customHeight="1" spans="1:10">
      <c r="A19" s="7">
        <v>14</v>
      </c>
      <c r="B19" s="9" t="s">
        <v>256</v>
      </c>
      <c r="C19" s="9" t="s">
        <v>257</v>
      </c>
      <c r="D19" s="9"/>
      <c r="E19" s="8" t="s">
        <v>104</v>
      </c>
      <c r="F19" s="10">
        <v>2</v>
      </c>
      <c r="G19" s="10"/>
      <c r="H19" s="10">
        <v>290.44</v>
      </c>
      <c r="I19" s="26">
        <f t="shared" si="0"/>
        <v>580.88</v>
      </c>
      <c r="J19" s="15"/>
    </row>
    <row r="20" ht="36.75" customHeight="1" spans="1:10">
      <c r="A20" s="7">
        <v>15</v>
      </c>
      <c r="B20" s="9" t="s">
        <v>258</v>
      </c>
      <c r="C20" s="9" t="s">
        <v>259</v>
      </c>
      <c r="D20" s="9"/>
      <c r="E20" s="8" t="s">
        <v>104</v>
      </c>
      <c r="F20" s="10">
        <v>1</v>
      </c>
      <c r="G20" s="10"/>
      <c r="H20" s="10">
        <v>438.81</v>
      </c>
      <c r="I20" s="26">
        <f t="shared" si="0"/>
        <v>438.81</v>
      </c>
      <c r="J20" s="15"/>
    </row>
    <row r="21" ht="48" customHeight="1" spans="1:10">
      <c r="A21" s="7">
        <v>16</v>
      </c>
      <c r="B21" s="9" t="s">
        <v>260</v>
      </c>
      <c r="C21" s="9" t="s">
        <v>261</v>
      </c>
      <c r="D21" s="9"/>
      <c r="E21" s="8" t="s">
        <v>135</v>
      </c>
      <c r="F21" s="10">
        <v>71.99</v>
      </c>
      <c r="G21" s="10"/>
      <c r="H21" s="10">
        <v>4.88</v>
      </c>
      <c r="I21" s="26">
        <f t="shared" si="0"/>
        <v>351.3112</v>
      </c>
      <c r="J21" s="15"/>
    </row>
    <row r="22" ht="48" customHeight="1" spans="1:10">
      <c r="A22" s="7">
        <v>17</v>
      </c>
      <c r="B22" s="9" t="s">
        <v>262</v>
      </c>
      <c r="C22" s="9" t="s">
        <v>263</v>
      </c>
      <c r="D22" s="9"/>
      <c r="E22" s="8" t="s">
        <v>135</v>
      </c>
      <c r="F22" s="10">
        <v>65.78</v>
      </c>
      <c r="G22" s="10"/>
      <c r="H22" s="10">
        <v>5.54</v>
      </c>
      <c r="I22" s="26">
        <f t="shared" si="0"/>
        <v>364.4212</v>
      </c>
      <c r="J22" s="15"/>
    </row>
    <row r="23" ht="48" customHeight="1" spans="1:10">
      <c r="A23" s="7">
        <v>18</v>
      </c>
      <c r="B23" s="9" t="s">
        <v>264</v>
      </c>
      <c r="C23" s="9" t="s">
        <v>232</v>
      </c>
      <c r="D23" s="9"/>
      <c r="E23" s="8" t="s">
        <v>135</v>
      </c>
      <c r="F23" s="10">
        <v>54.97</v>
      </c>
      <c r="G23" s="10"/>
      <c r="H23" s="10">
        <v>32.59</v>
      </c>
      <c r="I23" s="26">
        <f t="shared" si="0"/>
        <v>1791.4723</v>
      </c>
      <c r="J23" s="15"/>
    </row>
    <row r="24" ht="48" customHeight="1" spans="1:10">
      <c r="A24" s="7">
        <v>19</v>
      </c>
      <c r="B24" s="9" t="s">
        <v>265</v>
      </c>
      <c r="C24" s="9" t="s">
        <v>266</v>
      </c>
      <c r="D24" s="9"/>
      <c r="E24" s="8" t="s">
        <v>135</v>
      </c>
      <c r="F24" s="10">
        <v>6.64</v>
      </c>
      <c r="G24" s="10"/>
      <c r="H24" s="10">
        <v>29.79</v>
      </c>
      <c r="I24" s="26">
        <f t="shared" si="0"/>
        <v>197.8056</v>
      </c>
      <c r="J24" s="15"/>
    </row>
    <row r="25" ht="48" customHeight="1" spans="1:10">
      <c r="A25" s="7">
        <v>20</v>
      </c>
      <c r="B25" s="9" t="s">
        <v>267</v>
      </c>
      <c r="C25" s="9" t="s">
        <v>268</v>
      </c>
      <c r="D25" s="9"/>
      <c r="E25" s="8" t="s">
        <v>104</v>
      </c>
      <c r="F25" s="10">
        <v>10</v>
      </c>
      <c r="G25" s="10"/>
      <c r="H25" s="10">
        <v>133.13</v>
      </c>
      <c r="I25" s="26">
        <f t="shared" si="0"/>
        <v>1331.3</v>
      </c>
      <c r="J25" s="15"/>
    </row>
    <row r="26" ht="36.75" customHeight="1" spans="1:10">
      <c r="A26" s="7">
        <v>21</v>
      </c>
      <c r="B26" s="9" t="s">
        <v>269</v>
      </c>
      <c r="C26" s="9" t="s">
        <v>270</v>
      </c>
      <c r="D26" s="9"/>
      <c r="E26" s="8" t="s">
        <v>104</v>
      </c>
      <c r="F26" s="10">
        <v>2</v>
      </c>
      <c r="G26" s="10"/>
      <c r="H26" s="10">
        <v>154.61</v>
      </c>
      <c r="I26" s="26">
        <f t="shared" si="0"/>
        <v>309.22</v>
      </c>
      <c r="J26" s="15"/>
    </row>
    <row r="27" ht="36.75" customHeight="1" spans="1:10">
      <c r="A27" s="7">
        <v>22</v>
      </c>
      <c r="B27" s="9" t="s">
        <v>271</v>
      </c>
      <c r="C27" s="9" t="s">
        <v>272</v>
      </c>
      <c r="D27" s="9"/>
      <c r="E27" s="8" t="s">
        <v>104</v>
      </c>
      <c r="F27" s="10">
        <v>2</v>
      </c>
      <c r="G27" s="10"/>
      <c r="H27" s="10">
        <v>348.54</v>
      </c>
      <c r="I27" s="26">
        <f t="shared" si="0"/>
        <v>697.08</v>
      </c>
      <c r="J27" s="15"/>
    </row>
    <row r="28" ht="36.75" customHeight="1" spans="1:10">
      <c r="A28" s="7">
        <v>23</v>
      </c>
      <c r="B28" s="9" t="s">
        <v>273</v>
      </c>
      <c r="C28" s="9" t="s">
        <v>274</v>
      </c>
      <c r="D28" s="9"/>
      <c r="E28" s="8" t="s">
        <v>104</v>
      </c>
      <c r="F28" s="10">
        <v>2</v>
      </c>
      <c r="G28" s="10"/>
      <c r="H28" s="10">
        <v>273.31</v>
      </c>
      <c r="I28" s="26">
        <f t="shared" si="0"/>
        <v>546.62</v>
      </c>
      <c r="J28" s="15"/>
    </row>
    <row r="29" ht="36.75" customHeight="1" spans="1:10">
      <c r="A29" s="7">
        <v>24</v>
      </c>
      <c r="B29" s="9" t="s">
        <v>275</v>
      </c>
      <c r="C29" s="9" t="s">
        <v>276</v>
      </c>
      <c r="D29" s="9"/>
      <c r="E29" s="8" t="s">
        <v>104</v>
      </c>
      <c r="F29" s="10">
        <v>1</v>
      </c>
      <c r="G29" s="10"/>
      <c r="H29" s="10">
        <v>713.57</v>
      </c>
      <c r="I29" s="26">
        <f t="shared" si="0"/>
        <v>713.57</v>
      </c>
      <c r="J29" s="15"/>
    </row>
    <row r="30" ht="36.75" customHeight="1" spans="1:10">
      <c r="A30" s="7">
        <v>25</v>
      </c>
      <c r="B30" s="9" t="s">
        <v>277</v>
      </c>
      <c r="C30" s="9" t="s">
        <v>278</v>
      </c>
      <c r="D30" s="9"/>
      <c r="E30" s="8" t="s">
        <v>104</v>
      </c>
      <c r="F30" s="10">
        <v>1</v>
      </c>
      <c r="G30" s="10"/>
      <c r="H30" s="10">
        <v>126.04</v>
      </c>
      <c r="I30" s="26">
        <f t="shared" si="0"/>
        <v>126.04</v>
      </c>
      <c r="J30" s="15"/>
    </row>
    <row r="31" ht="48" customHeight="1" spans="1:10">
      <c r="A31" s="7">
        <v>26</v>
      </c>
      <c r="B31" s="9" t="s">
        <v>279</v>
      </c>
      <c r="C31" s="9" t="s">
        <v>280</v>
      </c>
      <c r="D31" s="9"/>
      <c r="E31" s="8" t="s">
        <v>104</v>
      </c>
      <c r="F31" s="10">
        <v>16</v>
      </c>
      <c r="G31" s="10"/>
      <c r="H31" s="10">
        <v>11.98</v>
      </c>
      <c r="I31" s="26">
        <f t="shared" si="0"/>
        <v>191.68</v>
      </c>
      <c r="J31" s="15"/>
    </row>
    <row r="32" ht="36.75" customHeight="1" spans="1:10">
      <c r="A32" s="7">
        <v>27</v>
      </c>
      <c r="B32" s="9" t="s">
        <v>281</v>
      </c>
      <c r="C32" s="9" t="s">
        <v>282</v>
      </c>
      <c r="D32" s="9"/>
      <c r="E32" s="8" t="s">
        <v>230</v>
      </c>
      <c r="F32" s="10">
        <v>1</v>
      </c>
      <c r="G32" s="10"/>
      <c r="H32" s="10">
        <v>2369</v>
      </c>
      <c r="I32" s="26">
        <f t="shared" si="0"/>
        <v>2369</v>
      </c>
      <c r="J32" s="15"/>
    </row>
    <row r="33" ht="36.75" customHeight="1" spans="1:10">
      <c r="A33" s="7">
        <v>28</v>
      </c>
      <c r="B33" s="9" t="s">
        <v>283</v>
      </c>
      <c r="C33" s="9" t="s">
        <v>284</v>
      </c>
      <c r="D33" s="9"/>
      <c r="E33" s="8" t="s">
        <v>104</v>
      </c>
      <c r="F33" s="10">
        <v>2</v>
      </c>
      <c r="G33" s="10"/>
      <c r="H33" s="10">
        <v>358.22</v>
      </c>
      <c r="I33" s="26">
        <f t="shared" si="0"/>
        <v>716.44</v>
      </c>
      <c r="J33" s="15"/>
    </row>
    <row r="34" ht="36.75" customHeight="1" spans="1:10">
      <c r="A34" s="7">
        <v>29</v>
      </c>
      <c r="B34" s="9" t="s">
        <v>285</v>
      </c>
      <c r="C34" s="9" t="s">
        <v>286</v>
      </c>
      <c r="D34" s="9"/>
      <c r="E34" s="8" t="s">
        <v>135</v>
      </c>
      <c r="F34" s="10">
        <v>177.48</v>
      </c>
      <c r="G34" s="10"/>
      <c r="H34" s="10">
        <v>7.67</v>
      </c>
      <c r="I34" s="26">
        <f t="shared" si="0"/>
        <v>1361.2716</v>
      </c>
      <c r="J34" s="15"/>
    </row>
    <row r="35" ht="36.75" customHeight="1" spans="1:10">
      <c r="A35" s="7">
        <v>30</v>
      </c>
      <c r="B35" s="9" t="s">
        <v>287</v>
      </c>
      <c r="C35" s="9" t="s">
        <v>288</v>
      </c>
      <c r="D35" s="9"/>
      <c r="E35" s="8" t="s">
        <v>289</v>
      </c>
      <c r="F35" s="10">
        <v>9</v>
      </c>
      <c r="G35" s="10"/>
      <c r="H35" s="10">
        <v>532.58</v>
      </c>
      <c r="I35" s="26">
        <f t="shared" si="0"/>
        <v>4793.22</v>
      </c>
      <c r="J35" s="15"/>
    </row>
    <row r="36" ht="81.75" customHeight="1" spans="1:10">
      <c r="A36" s="7">
        <v>31</v>
      </c>
      <c r="B36" s="9" t="s">
        <v>290</v>
      </c>
      <c r="C36" s="9" t="s">
        <v>291</v>
      </c>
      <c r="D36" s="9"/>
      <c r="E36" s="8" t="s">
        <v>135</v>
      </c>
      <c r="F36" s="10">
        <v>20.2</v>
      </c>
      <c r="G36" s="10"/>
      <c r="H36" s="10">
        <v>18.64</v>
      </c>
      <c r="I36" s="26">
        <f t="shared" si="0"/>
        <v>376.528</v>
      </c>
      <c r="J36" s="15"/>
    </row>
    <row r="37" ht="48" customHeight="1" spans="1:10">
      <c r="A37" s="7">
        <v>32</v>
      </c>
      <c r="B37" s="9" t="s">
        <v>292</v>
      </c>
      <c r="C37" s="9" t="s">
        <v>293</v>
      </c>
      <c r="D37" s="9"/>
      <c r="E37" s="8" t="s">
        <v>135</v>
      </c>
      <c r="F37" s="10">
        <v>5.6</v>
      </c>
      <c r="G37" s="10"/>
      <c r="H37" s="10">
        <v>22.97</v>
      </c>
      <c r="I37" s="26">
        <f t="shared" si="0"/>
        <v>128.632</v>
      </c>
      <c r="J37" s="15"/>
    </row>
    <row r="38" ht="48" customHeight="1" spans="1:10">
      <c r="A38" s="7">
        <v>33</v>
      </c>
      <c r="B38" s="9" t="s">
        <v>294</v>
      </c>
      <c r="C38" s="9" t="s">
        <v>295</v>
      </c>
      <c r="D38" s="9"/>
      <c r="E38" s="8" t="s">
        <v>135</v>
      </c>
      <c r="F38" s="10">
        <v>6.7</v>
      </c>
      <c r="G38" s="10"/>
      <c r="H38" s="10">
        <v>11.17</v>
      </c>
      <c r="I38" s="26">
        <f t="shared" si="0"/>
        <v>74.839</v>
      </c>
      <c r="J38" s="15"/>
    </row>
    <row r="39" ht="36.75" customHeight="1" spans="1:10">
      <c r="A39" s="7">
        <v>34</v>
      </c>
      <c r="B39" s="9" t="s">
        <v>296</v>
      </c>
      <c r="C39" s="9" t="s">
        <v>297</v>
      </c>
      <c r="D39" s="9"/>
      <c r="E39" s="8" t="s">
        <v>230</v>
      </c>
      <c r="F39" s="10">
        <v>1</v>
      </c>
      <c r="G39" s="10"/>
      <c r="H39" s="10">
        <v>379.3</v>
      </c>
      <c r="I39" s="26">
        <f t="shared" si="0"/>
        <v>379.3</v>
      </c>
      <c r="J39" s="15"/>
    </row>
    <row r="40" ht="15.75" customHeight="1" spans="1:10">
      <c r="A40" s="22" t="s">
        <v>158</v>
      </c>
      <c r="B40" s="23"/>
      <c r="C40" s="23"/>
      <c r="D40" s="23"/>
      <c r="E40" s="23"/>
      <c r="F40" s="23"/>
      <c r="G40" s="23"/>
      <c r="H40" s="23"/>
      <c r="I40" s="27">
        <f>SUM(I6:I39)</f>
        <v>34830.8113</v>
      </c>
      <c r="J40" s="17"/>
    </row>
  </sheetData>
  <mergeCells count="80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A40:H40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GridLines="0" workbookViewId="0">
      <selection activeCell="O13" sqref="O13"/>
    </sheetView>
  </sheetViews>
  <sheetFormatPr defaultColWidth="9" defaultRowHeight="12" outlineLevelRow="6"/>
  <cols>
    <col min="1" max="1" width="9.33333333333333" customWidth="1"/>
    <col min="2" max="2" width="15.5047619047619" customWidth="1"/>
    <col min="3" max="3" width="11.5047619047619" customWidth="1"/>
    <col min="4" max="4" width="20.3333333333333" customWidth="1"/>
    <col min="5" max="5" width="7.66666666666667" customWidth="1"/>
    <col min="6" max="6" width="8.82857142857143" customWidth="1"/>
    <col min="7" max="7" width="0.666666666666667" customWidth="1"/>
    <col min="8" max="8" width="11" customWidth="1"/>
    <col min="9" max="9" width="12.5047619047619" customWidth="1"/>
    <col min="10" max="10" width="12.3333333333333" customWidth="1"/>
    <col min="11" max="11" width="10.8285714285714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227</v>
      </c>
      <c r="B3" s="3"/>
      <c r="C3" s="3"/>
      <c r="D3" s="3"/>
      <c r="E3" s="3"/>
      <c r="F3" s="3"/>
      <c r="G3" s="4"/>
      <c r="H3" s="4"/>
      <c r="I3" s="4"/>
      <c r="J3" s="4"/>
    </row>
    <row r="4" spans="1:10">
      <c r="A4" s="5" t="s">
        <v>10</v>
      </c>
      <c r="B4" s="6" t="s">
        <v>11</v>
      </c>
      <c r="C4" s="6" t="s">
        <v>12</v>
      </c>
      <c r="D4" s="6"/>
      <c r="E4" s="6" t="s">
        <v>160</v>
      </c>
      <c r="F4" s="6" t="s">
        <v>14</v>
      </c>
      <c r="G4" s="6"/>
      <c r="H4" s="6" t="s">
        <v>15</v>
      </c>
      <c r="I4" s="6"/>
      <c r="J4" s="13"/>
    </row>
    <row r="5" ht="25.5" customHeight="1" spans="1:10">
      <c r="A5" s="7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4" t="s">
        <v>18</v>
      </c>
    </row>
    <row r="6" ht="25.5" customHeight="1" spans="1:10">
      <c r="A6" s="7">
        <v>1</v>
      </c>
      <c r="B6" s="9" t="s">
        <v>298</v>
      </c>
      <c r="C6" s="9" t="s">
        <v>299</v>
      </c>
      <c r="D6" s="9"/>
      <c r="E6" s="8" t="s">
        <v>199</v>
      </c>
      <c r="F6" s="10">
        <v>1</v>
      </c>
      <c r="G6" s="10"/>
      <c r="H6" s="10">
        <v>3575.84</v>
      </c>
      <c r="I6" s="10">
        <f>H6*F6</f>
        <v>3575.84</v>
      </c>
      <c r="J6" s="15"/>
    </row>
    <row r="7" ht="12.75" spans="1:10">
      <c r="A7" s="11" t="s">
        <v>158</v>
      </c>
      <c r="B7" s="12"/>
      <c r="C7" s="12"/>
      <c r="D7" s="12"/>
      <c r="E7" s="12"/>
      <c r="F7" s="12"/>
      <c r="G7" s="12"/>
      <c r="H7" s="12"/>
      <c r="I7" s="16">
        <f>SUM(I6:I6)</f>
        <v>3575.84</v>
      </c>
      <c r="J7" s="17"/>
    </row>
  </sheetData>
  <mergeCells count="14">
    <mergeCell ref="A1:J1"/>
    <mergeCell ref="A2:J2"/>
    <mergeCell ref="A3:C3"/>
    <mergeCell ref="D3:F3"/>
    <mergeCell ref="G3:J3"/>
    <mergeCell ref="H4:J4"/>
    <mergeCell ref="C6:D6"/>
    <mergeCell ref="F6:G6"/>
    <mergeCell ref="A7:H7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K1" sqref="K$1:L$1048576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300</v>
      </c>
      <c r="B3" s="3"/>
      <c r="C3" s="3"/>
      <c r="D3" s="3"/>
      <c r="E3" s="3"/>
      <c r="F3" s="3"/>
      <c r="G3" s="4"/>
      <c r="H3" s="4"/>
      <c r="I3" s="4"/>
      <c r="J3" s="4"/>
    </row>
    <row r="4" ht="15.75" customHeight="1" spans="1:10">
      <c r="A4" s="18" t="s">
        <v>10</v>
      </c>
      <c r="B4" s="19" t="s">
        <v>11</v>
      </c>
      <c r="C4" s="19" t="s">
        <v>12</v>
      </c>
      <c r="D4" s="19"/>
      <c r="E4" s="19" t="s">
        <v>13</v>
      </c>
      <c r="F4" s="19" t="s">
        <v>14</v>
      </c>
      <c r="G4" s="19"/>
      <c r="H4" s="19" t="s">
        <v>15</v>
      </c>
      <c r="I4" s="19"/>
      <c r="J4" s="24"/>
    </row>
    <row r="5" ht="25.5" customHeight="1" spans="1:10">
      <c r="A5" s="20"/>
      <c r="B5" s="21"/>
      <c r="C5" s="21"/>
      <c r="D5" s="21"/>
      <c r="E5" s="21"/>
      <c r="F5" s="21"/>
      <c r="G5" s="21"/>
      <c r="H5" s="21" t="s">
        <v>16</v>
      </c>
      <c r="I5" s="21" t="s">
        <v>17</v>
      </c>
      <c r="J5" s="25" t="s">
        <v>18</v>
      </c>
    </row>
    <row r="6" ht="48" customHeight="1" spans="1:10">
      <c r="A6" s="7">
        <v>1</v>
      </c>
      <c r="B6" s="9" t="s">
        <v>301</v>
      </c>
      <c r="C6" s="9" t="s">
        <v>302</v>
      </c>
      <c r="D6" s="9"/>
      <c r="E6" s="8" t="s">
        <v>230</v>
      </c>
      <c r="F6" s="10">
        <v>2</v>
      </c>
      <c r="G6" s="10"/>
      <c r="H6" s="10">
        <v>2620.17</v>
      </c>
      <c r="I6" s="10">
        <f t="shared" ref="I6:I11" si="0">H6*F6</f>
        <v>5240.34</v>
      </c>
      <c r="J6" s="15"/>
    </row>
    <row r="7" ht="48" customHeight="1" spans="1:10">
      <c r="A7" s="7">
        <v>2</v>
      </c>
      <c r="B7" s="9" t="s">
        <v>303</v>
      </c>
      <c r="C7" s="9" t="s">
        <v>304</v>
      </c>
      <c r="D7" s="9"/>
      <c r="E7" s="8" t="s">
        <v>230</v>
      </c>
      <c r="F7" s="10">
        <v>1</v>
      </c>
      <c r="G7" s="10"/>
      <c r="H7" s="10">
        <v>3828.83</v>
      </c>
      <c r="I7" s="10">
        <f t="shared" si="0"/>
        <v>3828.83</v>
      </c>
      <c r="J7" s="15"/>
    </row>
    <row r="8" ht="59.25" customHeight="1" spans="1:10">
      <c r="A8" s="7">
        <v>3</v>
      </c>
      <c r="B8" s="9" t="s">
        <v>305</v>
      </c>
      <c r="C8" s="9" t="s">
        <v>306</v>
      </c>
      <c r="D8" s="9"/>
      <c r="E8" s="8" t="s">
        <v>230</v>
      </c>
      <c r="F8" s="10">
        <v>2</v>
      </c>
      <c r="G8" s="10"/>
      <c r="H8" s="10">
        <v>348.48</v>
      </c>
      <c r="I8" s="10">
        <f t="shared" si="0"/>
        <v>696.96</v>
      </c>
      <c r="J8" s="15"/>
    </row>
    <row r="9" ht="59.25" customHeight="1" spans="1:10">
      <c r="A9" s="7">
        <v>4</v>
      </c>
      <c r="B9" s="9" t="s">
        <v>307</v>
      </c>
      <c r="C9" s="9" t="s">
        <v>308</v>
      </c>
      <c r="D9" s="9"/>
      <c r="E9" s="8" t="s">
        <v>230</v>
      </c>
      <c r="F9" s="10">
        <v>1</v>
      </c>
      <c r="G9" s="10"/>
      <c r="H9" s="10">
        <v>348.48</v>
      </c>
      <c r="I9" s="10">
        <f t="shared" si="0"/>
        <v>348.48</v>
      </c>
      <c r="J9" s="15"/>
    </row>
    <row r="10" ht="36.75" customHeight="1" spans="1:10">
      <c r="A10" s="7">
        <v>5</v>
      </c>
      <c r="B10" s="9" t="s">
        <v>309</v>
      </c>
      <c r="C10" s="9" t="s">
        <v>310</v>
      </c>
      <c r="D10" s="9"/>
      <c r="E10" s="8" t="s">
        <v>104</v>
      </c>
      <c r="F10" s="10">
        <v>2</v>
      </c>
      <c r="G10" s="10"/>
      <c r="H10" s="10">
        <v>139.09</v>
      </c>
      <c r="I10" s="10">
        <f t="shared" si="0"/>
        <v>278.18</v>
      </c>
      <c r="J10" s="15"/>
    </row>
    <row r="11" ht="36.75" customHeight="1" spans="1:10">
      <c r="A11" s="7">
        <v>6</v>
      </c>
      <c r="B11" s="9" t="s">
        <v>311</v>
      </c>
      <c r="C11" s="9" t="s">
        <v>312</v>
      </c>
      <c r="D11" s="9"/>
      <c r="E11" s="8" t="s">
        <v>104</v>
      </c>
      <c r="F11" s="10">
        <v>2</v>
      </c>
      <c r="G11" s="10"/>
      <c r="H11" s="10">
        <v>199.06</v>
      </c>
      <c r="I11" s="10">
        <f t="shared" si="0"/>
        <v>398.12</v>
      </c>
      <c r="J11" s="15"/>
    </row>
    <row r="12" ht="15.75" customHeight="1" spans="1:10">
      <c r="A12" s="22" t="s">
        <v>158</v>
      </c>
      <c r="B12" s="23"/>
      <c r="C12" s="23"/>
      <c r="D12" s="23"/>
      <c r="E12" s="23"/>
      <c r="F12" s="23"/>
      <c r="G12" s="23"/>
      <c r="H12" s="23"/>
      <c r="I12" s="16">
        <f>SUM(I6:I11)</f>
        <v>10790.91</v>
      </c>
      <c r="J12" s="17"/>
    </row>
  </sheetData>
  <mergeCells count="24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A12:H12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GridLines="0" workbookViewId="0">
      <selection activeCell="L27" sqref="L27"/>
    </sheetView>
  </sheetViews>
  <sheetFormatPr defaultColWidth="9" defaultRowHeight="12" outlineLevelRow="6"/>
  <cols>
    <col min="1" max="1" width="9.33333333333333" customWidth="1"/>
    <col min="2" max="2" width="15.5047619047619" customWidth="1"/>
    <col min="3" max="3" width="11.5047619047619" customWidth="1"/>
    <col min="4" max="4" width="20.3333333333333" customWidth="1"/>
    <col min="5" max="5" width="7.66666666666667" customWidth="1"/>
    <col min="6" max="6" width="8.82857142857143" customWidth="1"/>
    <col min="7" max="7" width="0.666666666666667" customWidth="1"/>
    <col min="8" max="8" width="11" customWidth="1"/>
    <col min="9" max="9" width="12.5047619047619" customWidth="1"/>
    <col min="10" max="10" width="12.3333333333333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75" customHeight="1" spans="1:10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300</v>
      </c>
      <c r="B3" s="3"/>
      <c r="C3" s="3"/>
      <c r="D3" s="3"/>
      <c r="E3" s="3"/>
      <c r="F3" s="3"/>
      <c r="G3" s="4"/>
      <c r="H3" s="4"/>
      <c r="I3" s="4"/>
      <c r="J3" s="4"/>
    </row>
    <row r="4" spans="1:10">
      <c r="A4" s="5" t="s">
        <v>10</v>
      </c>
      <c r="B4" s="6" t="s">
        <v>11</v>
      </c>
      <c r="C4" s="6" t="s">
        <v>12</v>
      </c>
      <c r="D4" s="6"/>
      <c r="E4" s="6" t="s">
        <v>160</v>
      </c>
      <c r="F4" s="6" t="s">
        <v>14</v>
      </c>
      <c r="G4" s="6"/>
      <c r="H4" s="6" t="s">
        <v>15</v>
      </c>
      <c r="I4" s="6"/>
      <c r="J4" s="13"/>
    </row>
    <row r="5" ht="25.5" customHeight="1" spans="1:10">
      <c r="A5" s="7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4" t="s">
        <v>18</v>
      </c>
    </row>
    <row r="6" ht="25.5" customHeight="1" spans="1:10">
      <c r="A6" s="7">
        <v>1</v>
      </c>
      <c r="B6" s="9" t="s">
        <v>313</v>
      </c>
      <c r="C6" s="9" t="s">
        <v>299</v>
      </c>
      <c r="D6" s="9"/>
      <c r="E6" s="8" t="s">
        <v>199</v>
      </c>
      <c r="F6" s="10">
        <v>1</v>
      </c>
      <c r="G6" s="10"/>
      <c r="H6" s="10">
        <v>349.7</v>
      </c>
      <c r="I6" s="10">
        <f>H6*F6</f>
        <v>349.7</v>
      </c>
      <c r="J6" s="15"/>
    </row>
    <row r="7" ht="12.75" spans="1:10">
      <c r="A7" s="11" t="s">
        <v>158</v>
      </c>
      <c r="B7" s="12"/>
      <c r="C7" s="12"/>
      <c r="D7" s="12"/>
      <c r="E7" s="12"/>
      <c r="F7" s="12"/>
      <c r="G7" s="12"/>
      <c r="H7" s="12"/>
      <c r="I7" s="16">
        <f>SUM(I6:I6)</f>
        <v>349.7</v>
      </c>
      <c r="J7" s="17"/>
    </row>
  </sheetData>
  <mergeCells count="14">
    <mergeCell ref="A1:J1"/>
    <mergeCell ref="A2:J2"/>
    <mergeCell ref="A3:C3"/>
    <mergeCell ref="D3:F3"/>
    <mergeCell ref="G3:J3"/>
    <mergeCell ref="H4:J4"/>
    <mergeCell ref="C6:D6"/>
    <mergeCell ref="F6:G6"/>
    <mergeCell ref="A7:H7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扉-3 投标总价扉页</vt:lpstr>
      <vt:lpstr>表-05 分部分项工程量清单与计价表</vt:lpstr>
      <vt:lpstr>表-13 措施项目清单与计价表(二)</vt:lpstr>
      <vt:lpstr>表-05 分部分项工程量清单与计价表 (2)</vt:lpstr>
      <vt:lpstr>表-13 措施项目清单与计价表(二) (2)</vt:lpstr>
      <vt:lpstr>表-05 分部分项工程量清单与计价表 (3)</vt:lpstr>
      <vt:lpstr>表-13 措施项目清单与计价表(二) (3)</vt:lpstr>
      <vt:lpstr>表-05 分部分项工程量清单与计价表 (4)</vt:lpstr>
      <vt:lpstr>表-13 措施项目清单与计价表(二) (4)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L!ZH</cp:lastModifiedBy>
  <dcterms:created xsi:type="dcterms:W3CDTF">2025-06-17T08:09:00Z</dcterms:created>
  <dcterms:modified xsi:type="dcterms:W3CDTF">2025-06-22T00:56:23Z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A561C4653B3F4819A6B9E449F747A6A1_12</vt:lpwstr>
  </property>
  <property fmtid="{D5CDD505-2E9C-101B-9397-08002B2CF9AE}" pid="3" name="KSOProductBuildVer">
    <vt:lpwstr>2052-12.1.0.21541</vt:lpwstr>
  </property>
</Properties>
</file>